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store\Phases6\Accounts\Template\O16_Template\20181107_Accessibility_Excel_PPT_Win32_Q2_Batch8\04_PreDTP_Done\ro-RO\"/>
    </mc:Choice>
  </mc:AlternateContent>
  <xr:revisionPtr revIDLastSave="0" documentId="13_ncr:1_{39D704C8-3826-4E97-9556-65A4C520ADF6}" xr6:coauthVersionLast="36" xr6:coauthVersionMax="36" xr10:uidLastSave="{00000000-0000-0000-0000-000000000000}"/>
  <bookViews>
    <workbookView xWindow="0" yWindow="0" windowWidth="21600" windowHeight="10185" xr2:uid="{00000000-000D-0000-FFFF-FFFF00000000}"/>
  </bookViews>
  <sheets>
    <sheet name="DATE GLICEMIE" sheetId="2" r:id="rId1"/>
  </sheets>
  <definedNames>
    <definedName name="_xlnm.Print_Titles" localSheetId="0">'DATE GLICEMIE'!$7:$7</definedName>
    <definedName name="Titlu1">Glicemie[[#Headers],[DATA]]</definedName>
  </definedNames>
  <calcPr calcId="162913"/>
  <fileRecoveryPr autoRecover="0"/>
</workbook>
</file>

<file path=xl/calcChain.xml><?xml version="1.0" encoding="utf-8"?>
<calcChain xmlns="http://schemas.openxmlformats.org/spreadsheetml/2006/main">
  <c r="E9" i="2" l="1"/>
  <c r="E10" i="2"/>
  <c r="E11" i="2"/>
  <c r="E12" i="2"/>
  <c r="E13" i="2"/>
  <c r="E14" i="2"/>
  <c r="E15" i="2"/>
  <c r="E16" i="2"/>
  <c r="E17" i="2"/>
  <c r="E18" i="2"/>
  <c r="E19" i="2"/>
  <c r="E20" i="2"/>
  <c r="E21" i="2"/>
  <c r="E22" i="2"/>
  <c r="E23" i="2"/>
  <c r="E24" i="2"/>
  <c r="E25" i="2"/>
  <c r="E26" i="2"/>
  <c r="E27" i="2"/>
  <c r="E28" i="2"/>
  <c r="E29" i="2"/>
  <c r="E8" i="2"/>
  <c r="B9" i="2" l="1"/>
  <c r="B8" i="2"/>
  <c r="B10" i="2"/>
  <c r="B12" i="2"/>
  <c r="B11" i="2"/>
  <c r="B13" i="2"/>
  <c r="B14" i="2"/>
  <c r="B15" i="2"/>
  <c r="B16" i="2"/>
  <c r="B18" i="2"/>
  <c r="B17" i="2"/>
  <c r="B19" i="2"/>
  <c r="B21" i="2"/>
  <c r="B20" i="2"/>
  <c r="B22" i="2"/>
  <c r="B24" i="2"/>
  <c r="B23" i="2"/>
  <c r="B25" i="2"/>
  <c r="B26" i="2"/>
  <c r="B27" i="2"/>
  <c r="B28" i="2"/>
  <c r="B29" i="2"/>
</calcChain>
</file>

<file path=xl/sharedStrings.xml><?xml version="1.0" encoding="utf-8"?>
<sst xmlns="http://schemas.openxmlformats.org/spreadsheetml/2006/main" count="9" uniqueCount="9">
  <si>
    <t>MONITORIZAREA GLICEMIEI</t>
  </si>
  <si>
    <t>PROGRESUL ÎN DIAGRAMĂ</t>
  </si>
  <si>
    <t>INTRODUCERE DATE</t>
  </si>
  <si>
    <t>DATA</t>
  </si>
  <si>
    <t>ORA</t>
  </si>
  <si>
    <t>GLICEMIE (mg/dl)</t>
  </si>
  <si>
    <t>MEDIE MOBILĂ</t>
  </si>
  <si>
    <r>
      <rPr>
        <b/>
        <sz val="11"/>
        <color theme="1" tint="0.24994659260841701"/>
        <rFont val="Corbel"/>
        <family val="2"/>
        <scheme val="minor"/>
      </rPr>
      <t>INFORMAȚII:</t>
    </r>
    <r>
      <rPr>
        <sz val="11"/>
        <color theme="1" tint="0.24994659260841701"/>
        <rFont val="Corbel"/>
        <family val="2"/>
        <scheme val="minor"/>
      </rPr>
      <t xml:space="preserve"> Nivelul glicemiei variază de la persoană la persoană.  Există mulți factori care ajută la menținerea în intervalul normal și nu au legătură numai cu zahărul.  Consultați un medic pentru informații suplimentare sau pentru urmărire.</t>
    </r>
  </si>
  <si>
    <t>Diagrama cu linii care monitorizează glicemie cu medie mobilă se află în această celulă.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</si>
</sst>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lei&quot;_-;\-* #,##0\ &quot;lei&quot;_-;_-* &quot;-&quot;\ &quot;lei&quot;_-;_-@_-"/>
    <numFmt numFmtId="44" formatCode="_-* #,##0.00\ &quot;lei&quot;_-;\-* #,##0.00\ &quot;lei&quot;_-;_-* &quot;-&quot;??\ &quot;lei&quot;_-;_-@_-"/>
    <numFmt numFmtId="164" formatCode="[$-F400]h:mm:ss\ AM/PM"/>
    <numFmt numFmtId="165" formatCode="0.0"/>
  </numFmts>
  <fonts count="19" x14ac:knownFonts="1">
    <font>
      <sz val="11"/>
      <color theme="1"/>
      <name val="Corbel"/>
      <family val="2"/>
      <scheme val="minor"/>
    </font>
    <font>
      <b/>
      <sz val="14"/>
      <color theme="1" tint="0.34998626667073579"/>
      <name val="Corbel"/>
      <family val="2"/>
      <scheme val="major"/>
    </font>
    <font>
      <sz val="26"/>
      <color theme="1" tint="0.34998626667073579"/>
      <name val="Corbel"/>
      <family val="2"/>
      <scheme val="major"/>
    </font>
    <font>
      <b/>
      <sz val="11"/>
      <color theme="3"/>
      <name val="Corbel"/>
      <family val="2"/>
      <scheme val="major"/>
    </font>
    <font>
      <sz val="11"/>
      <color theme="1"/>
      <name val="Corbel"/>
      <family val="2"/>
      <scheme val="minor"/>
    </font>
    <font>
      <sz val="11"/>
      <color theme="0"/>
      <name val="Corbel"/>
      <family val="2"/>
      <scheme val="minor"/>
    </font>
    <font>
      <sz val="11"/>
      <color theme="1"/>
      <name val="Corbel"/>
      <family val="2"/>
      <scheme val="major"/>
    </font>
    <font>
      <sz val="11"/>
      <color theme="1" tint="0.24994659260841701"/>
      <name val="Corbel"/>
      <family val="2"/>
      <scheme val="minor"/>
    </font>
    <font>
      <b/>
      <sz val="11"/>
      <color theme="1" tint="0.24994659260841701"/>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b/>
      <sz val="11"/>
      <color theme="1"/>
      <name val="Corbel"/>
      <family val="2"/>
      <scheme val="minor"/>
    </font>
  </fonts>
  <fills count="33">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thick">
        <color theme="5"/>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horizontal="left" vertical="center" wrapText="1" indent="2"/>
    </xf>
    <xf numFmtId="0" fontId="1" fillId="0" borderId="2"/>
    <xf numFmtId="0" fontId="6" fillId="0" borderId="0" applyNumberFormat="0" applyFont="0" applyFill="0" applyBorder="0">
      <alignment horizontal="left" vertical="center"/>
    </xf>
    <xf numFmtId="0" fontId="3" fillId="0" borderId="3" applyNumberFormat="0" applyFill="0" applyAlignment="0" applyProtection="0"/>
    <xf numFmtId="0" fontId="3" fillId="0" borderId="0" applyNumberFormat="0" applyFill="0" applyBorder="0" applyAlignment="0" applyProtection="0"/>
    <xf numFmtId="1" fontId="4" fillId="0" borderId="0" applyFont="0" applyFill="0" applyBorder="0" applyAlignment="0" applyProtection="0"/>
    <xf numFmtId="165" fontId="4" fillId="0" borderId="0" applyFont="0" applyFill="0" applyBorder="0" applyAlignment="0" applyProtection="0"/>
    <xf numFmtId="0" fontId="2" fillId="0" borderId="1"/>
    <xf numFmtId="0" fontId="5" fillId="0" borderId="0">
      <alignment wrapText="1"/>
    </xf>
    <xf numFmtId="0" fontId="7" fillId="2" borderId="0">
      <alignment horizontal="center" vertical="center" wrapText="1"/>
    </xf>
    <xf numFmtId="14" fontId="4" fillId="0" borderId="0" applyFont="0" applyFill="0" applyBorder="0" applyAlignment="0">
      <alignment horizontal="left" vertical="center" wrapText="1" indent="2"/>
    </xf>
    <xf numFmtId="164" fontId="4" fillId="0" borderId="0" applyFont="0" applyFill="0" applyBorder="0" applyAlignment="0">
      <alignment horizontal="left" vertical="center" wrapText="1" indent="2"/>
    </xf>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vertical="center" wrapText="1" indent="2"/>
    </xf>
    <xf numFmtId="0" fontId="1" fillId="0" borderId="2" xfId="1"/>
    <xf numFmtId="0" fontId="6" fillId="0" borderId="0" xfId="2">
      <alignment horizontal="left" vertical="center"/>
    </xf>
    <xf numFmtId="0" fontId="2" fillId="0" borderId="1" xfId="7"/>
    <xf numFmtId="14" fontId="0" fillId="0" borderId="0" xfId="10" applyFont="1">
      <alignment horizontal="left" vertical="center" wrapText="1" indent="2"/>
    </xf>
    <xf numFmtId="1" fontId="0" fillId="0" borderId="0" xfId="5" applyFont="1" applyAlignment="1">
      <alignment horizontal="left" vertical="center" wrapText="1" indent="2"/>
    </xf>
    <xf numFmtId="165" fontId="0" fillId="0" borderId="0" xfId="6" applyFont="1" applyAlignment="1">
      <alignment horizontal="left" vertical="center" wrapText="1" indent="2"/>
    </xf>
    <xf numFmtId="0" fontId="7" fillId="2" borderId="0" xfId="9">
      <alignment horizontal="center" vertical="center" wrapText="1"/>
    </xf>
    <xf numFmtId="164" fontId="0" fillId="0" borderId="0" xfId="11" applyFont="1">
      <alignment horizontal="left" vertical="center" wrapText="1" indent="2"/>
    </xf>
    <xf numFmtId="0" fontId="5" fillId="0" borderId="0" xfId="8">
      <alignment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un" xfId="15" builtinId="26" customBuiltin="1"/>
    <cellStyle name="Calcul" xfId="20" builtinId="22" customBuiltin="1"/>
    <cellStyle name="Celulă legată" xfId="21" builtinId="24" customBuiltin="1"/>
    <cellStyle name="Dată" xfId="10" xr:uid="{00000000-0005-0000-0000-000002000000}"/>
    <cellStyle name="Eronat" xfId="16" builtinId="27" customBuiltin="1"/>
    <cellStyle name="Ieșire" xfId="19" builtinId="21" customBuiltin="1"/>
    <cellStyle name="Intrare" xfId="18" builtinId="20" customBuiltin="1"/>
    <cellStyle name="Monedă" xfId="12" builtinId="4" customBuiltin="1"/>
    <cellStyle name="Monedă [0]" xfId="13" builtinId="7" customBuiltin="1"/>
    <cellStyle name="Neutru" xfId="17" builtinId="28" customBuiltin="1"/>
    <cellStyle name="Normal" xfId="0" builtinId="0" customBuiltin="1"/>
    <cellStyle name="Notă" xfId="8" builtinId="10" customBuiltin="1"/>
    <cellStyle name="Oră" xfId="11" xr:uid="{00000000-0005-0000-0000-00000A000000}"/>
    <cellStyle name="Procent" xfId="14" builtinId="5" customBuiltin="1"/>
    <cellStyle name="Text avertisment" xfId="23" builtinId="11" customBuiltin="1"/>
    <cellStyle name="Text explicativ" xfId="9" builtinId="53" customBuiltin="1"/>
    <cellStyle name="Titlu" xfId="7" builtinId="15" customBuiltin="1"/>
    <cellStyle name="Titlu 1" xfId="1" builtinId="16" customBuiltin="1"/>
    <cellStyle name="Titlu 2" xfId="2" builtinId="17" customBuiltin="1"/>
    <cellStyle name="Titlu 3" xfId="3" builtinId="18" customBuiltin="1"/>
    <cellStyle name="Titlu 4" xfId="4" builtinId="19" customBuiltin="1"/>
    <cellStyle name="Total" xfId="24" builtinId="25" customBuiltin="1"/>
    <cellStyle name="Verificare celulă" xfId="22" builtinId="23" customBuiltin="1"/>
    <cellStyle name="Virgulă" xfId="5" builtinId="3" customBuiltin="1"/>
    <cellStyle name="Virgulă [0]" xfId="6" builtinId="6" customBuiltin="1"/>
  </cellStyles>
  <dxfs count="11">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bgColor theme="4" tint="0.59996337778862885"/>
        </patternFill>
      </fill>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numFmt numFmtId="165" formatCode="0.0"/>
    </dxf>
    <dxf>
      <numFmt numFmtId="0" formatCode="General"/>
    </dxf>
    <dxf>
      <numFmt numFmtId="0" formatCode="General"/>
      <protection locked="1" hidden="0"/>
    </dxf>
    <dxf>
      <numFmt numFmtId="0" formatCode="General"/>
      <protection locked="1" hidden="0"/>
    </dxf>
  </dxfs>
  <tableStyles count="1" defaultTableStyle="Monitorizarea glicemiei" defaultPivotStyle="PivotStyleLight16">
    <tableStyle name="Monitorizarea glicemiei"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'DATE GLICEMIE'!$D$7</c:f>
              <c:strCache>
                <c:ptCount val="1"/>
                <c:pt idx="0">
                  <c:v>GLICEMIE (mg/dl)</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multiLvlStrRef>
              <c:f>'DATE GLICEMIE'!$B$8:$C$29</c:f>
              <c:multiLvlStrCache>
                <c:ptCount val="22"/>
                <c:lvl>
                  <c:pt idx="0">
                    <c:v>08:45:00</c:v>
                  </c:pt>
                  <c:pt idx="1">
                    <c:v>12:30:00</c:v>
                  </c:pt>
                  <c:pt idx="2">
                    <c:v>19:15:00</c:v>
                  </c:pt>
                  <c:pt idx="3">
                    <c:v>08:00:00</c:v>
                  </c:pt>
                  <c:pt idx="4">
                    <c:v>12:15:00</c:v>
                  </c:pt>
                  <c:pt idx="5">
                    <c:v>18:45:00</c:v>
                  </c:pt>
                  <c:pt idx="6">
                    <c:v>07:30:00</c:v>
                  </c:pt>
                  <c:pt idx="7">
                    <c:v>11:30:00</c:v>
                  </c:pt>
                  <c:pt idx="8">
                    <c:v>17:00:00</c:v>
                  </c:pt>
                  <c:pt idx="9">
                    <c:v>07:30:00</c:v>
                  </c:pt>
                  <c:pt idx="10">
                    <c:v>11:30:00</c:v>
                  </c:pt>
                  <c:pt idx="11">
                    <c:v>17:00:00</c:v>
                  </c:pt>
                  <c:pt idx="12">
                    <c:v>07:30:00</c:v>
                  </c:pt>
                  <c:pt idx="13">
                    <c:v>11:30:00</c:v>
                  </c:pt>
                  <c:pt idx="14">
                    <c:v>17:00:00</c:v>
                  </c:pt>
                  <c:pt idx="15">
                    <c:v>07:30:00</c:v>
                  </c:pt>
                  <c:pt idx="16">
                    <c:v>11:30:00</c:v>
                  </c:pt>
                  <c:pt idx="17">
                    <c:v>17:00:00</c:v>
                  </c:pt>
                  <c:pt idx="18">
                    <c:v>07:30:00</c:v>
                  </c:pt>
                  <c:pt idx="19">
                    <c:v>12:30:00</c:v>
                  </c:pt>
                  <c:pt idx="20">
                    <c:v>18:30:00</c:v>
                  </c:pt>
                  <c:pt idx="21">
                    <c:v>18:30:00</c:v>
                  </c:pt>
                </c:lvl>
                <c:lvl>
                  <c:pt idx="0">
                    <c:v>09.11.2018</c:v>
                  </c:pt>
                  <c:pt idx="1">
                    <c:v>09.11.2018</c:v>
                  </c:pt>
                  <c:pt idx="2">
                    <c:v>09.11.2018</c:v>
                  </c:pt>
                  <c:pt idx="3">
                    <c:v>10.11.2018</c:v>
                  </c:pt>
                  <c:pt idx="4">
                    <c:v>10.11.2018</c:v>
                  </c:pt>
                  <c:pt idx="5">
                    <c:v>10.11.2018</c:v>
                  </c:pt>
                  <c:pt idx="6">
                    <c:v>11.11.2018</c:v>
                  </c:pt>
                  <c:pt idx="7">
                    <c:v>11.11.2018</c:v>
                  </c:pt>
                  <c:pt idx="8">
                    <c:v>11.11.2018</c:v>
                  </c:pt>
                  <c:pt idx="9">
                    <c:v>12.11.2018</c:v>
                  </c:pt>
                  <c:pt idx="10">
                    <c:v>12.11.2018</c:v>
                  </c:pt>
                  <c:pt idx="11">
                    <c:v>12.11.2018</c:v>
                  </c:pt>
                  <c:pt idx="12">
                    <c:v>13.11.2018</c:v>
                  </c:pt>
                  <c:pt idx="13">
                    <c:v>13.11.2018</c:v>
                  </c:pt>
                  <c:pt idx="14">
                    <c:v>13.11.2018</c:v>
                  </c:pt>
                  <c:pt idx="15">
                    <c:v>14.11.2018</c:v>
                  </c:pt>
                  <c:pt idx="16">
                    <c:v>14.11.2018</c:v>
                  </c:pt>
                  <c:pt idx="17">
                    <c:v>14.11.2018</c:v>
                  </c:pt>
                  <c:pt idx="18">
                    <c:v>15.11.2018</c:v>
                  </c:pt>
                  <c:pt idx="19">
                    <c:v>15.11.2018</c:v>
                  </c:pt>
                  <c:pt idx="20">
                    <c:v>15.11.2018</c:v>
                  </c:pt>
                  <c:pt idx="21">
                    <c:v>15.11.2018</c:v>
                  </c:pt>
                </c:lvl>
              </c:multiLvlStrCache>
            </c:multiLvlStrRef>
          </c:cat>
          <c:val>
            <c:numRef>
              <c:f>'DATE GLICEMIE'!$D$8:$D$29</c:f>
              <c:numCache>
                <c:formatCode>0</c:formatCode>
                <c:ptCount val="22"/>
                <c:pt idx="0">
                  <c:v>126</c:v>
                </c:pt>
                <c:pt idx="1">
                  <c:v>115</c:v>
                </c:pt>
                <c:pt idx="2">
                  <c:v>100</c:v>
                </c:pt>
                <c:pt idx="3">
                  <c:v>132</c:v>
                </c:pt>
                <c:pt idx="4">
                  <c:v>100</c:v>
                </c:pt>
                <c:pt idx="5">
                  <c:v>112</c:v>
                </c:pt>
                <c:pt idx="6">
                  <c:v>117</c:v>
                </c:pt>
                <c:pt idx="7">
                  <c:v>115</c:v>
                </c:pt>
                <c:pt idx="8">
                  <c:v>112</c:v>
                </c:pt>
                <c:pt idx="9">
                  <c:v>120</c:v>
                </c:pt>
                <c:pt idx="10">
                  <c:v>118</c:v>
                </c:pt>
                <c:pt idx="11">
                  <c:v>102</c:v>
                </c:pt>
                <c:pt idx="12">
                  <c:v>124</c:v>
                </c:pt>
                <c:pt idx="13">
                  <c:v>100</c:v>
                </c:pt>
                <c:pt idx="14">
                  <c:v>99</c:v>
                </c:pt>
                <c:pt idx="15">
                  <c:v>132</c:v>
                </c:pt>
                <c:pt idx="16">
                  <c:v>120</c:v>
                </c:pt>
                <c:pt idx="17">
                  <c:v>100</c:v>
                </c:pt>
                <c:pt idx="18">
                  <c:v>113</c:v>
                </c:pt>
                <c:pt idx="19">
                  <c:v>111</c:v>
                </c:pt>
                <c:pt idx="20">
                  <c:v>115</c:v>
                </c:pt>
                <c:pt idx="21">
                  <c:v>115</c:v>
                </c:pt>
              </c:numCache>
            </c:numRef>
          </c:val>
          <c:smooth val="0"/>
          <c:extLst>
            <c:ext xmlns:c16="http://schemas.microsoft.com/office/drawing/2014/chart" uri="{C3380CC4-5D6E-409C-BE32-E72D297353CC}">
              <c16:uniqueId val="{00000000-30D9-4030-B52C-23B170FA6548}"/>
            </c:ext>
          </c:extLst>
        </c:ser>
        <c:ser>
          <c:idx val="1"/>
          <c:order val="1"/>
          <c:tx>
            <c:strRef>
              <c:f>'DATE GLICEMIE'!$E$7</c:f>
              <c:strCache>
                <c:ptCount val="1"/>
                <c:pt idx="0">
                  <c:v>MEDIE MOBILĂ</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multiLvlStrRef>
              <c:f>'DATE GLICEMIE'!$B$8:$C$29</c:f>
              <c:multiLvlStrCache>
                <c:ptCount val="22"/>
                <c:lvl>
                  <c:pt idx="0">
                    <c:v>08:45:00</c:v>
                  </c:pt>
                  <c:pt idx="1">
                    <c:v>12:30:00</c:v>
                  </c:pt>
                  <c:pt idx="2">
                    <c:v>19:15:00</c:v>
                  </c:pt>
                  <c:pt idx="3">
                    <c:v>08:00:00</c:v>
                  </c:pt>
                  <c:pt idx="4">
                    <c:v>12:15:00</c:v>
                  </c:pt>
                  <c:pt idx="5">
                    <c:v>18:45:00</c:v>
                  </c:pt>
                  <c:pt idx="6">
                    <c:v>07:30:00</c:v>
                  </c:pt>
                  <c:pt idx="7">
                    <c:v>11:30:00</c:v>
                  </c:pt>
                  <c:pt idx="8">
                    <c:v>17:00:00</c:v>
                  </c:pt>
                  <c:pt idx="9">
                    <c:v>07:30:00</c:v>
                  </c:pt>
                  <c:pt idx="10">
                    <c:v>11:30:00</c:v>
                  </c:pt>
                  <c:pt idx="11">
                    <c:v>17:00:00</c:v>
                  </c:pt>
                  <c:pt idx="12">
                    <c:v>07:30:00</c:v>
                  </c:pt>
                  <c:pt idx="13">
                    <c:v>11:30:00</c:v>
                  </c:pt>
                  <c:pt idx="14">
                    <c:v>17:00:00</c:v>
                  </c:pt>
                  <c:pt idx="15">
                    <c:v>07:30:00</c:v>
                  </c:pt>
                  <c:pt idx="16">
                    <c:v>11:30:00</c:v>
                  </c:pt>
                  <c:pt idx="17">
                    <c:v>17:00:00</c:v>
                  </c:pt>
                  <c:pt idx="18">
                    <c:v>07:30:00</c:v>
                  </c:pt>
                  <c:pt idx="19">
                    <c:v>12:30:00</c:v>
                  </c:pt>
                  <c:pt idx="20">
                    <c:v>18:30:00</c:v>
                  </c:pt>
                  <c:pt idx="21">
                    <c:v>18:30:00</c:v>
                  </c:pt>
                </c:lvl>
                <c:lvl>
                  <c:pt idx="0">
                    <c:v>09.11.2018</c:v>
                  </c:pt>
                  <c:pt idx="1">
                    <c:v>09.11.2018</c:v>
                  </c:pt>
                  <c:pt idx="2">
                    <c:v>09.11.2018</c:v>
                  </c:pt>
                  <c:pt idx="3">
                    <c:v>10.11.2018</c:v>
                  </c:pt>
                  <c:pt idx="4">
                    <c:v>10.11.2018</c:v>
                  </c:pt>
                  <c:pt idx="5">
                    <c:v>10.11.2018</c:v>
                  </c:pt>
                  <c:pt idx="6">
                    <c:v>11.11.2018</c:v>
                  </c:pt>
                  <c:pt idx="7">
                    <c:v>11.11.2018</c:v>
                  </c:pt>
                  <c:pt idx="8">
                    <c:v>11.11.2018</c:v>
                  </c:pt>
                  <c:pt idx="9">
                    <c:v>12.11.2018</c:v>
                  </c:pt>
                  <c:pt idx="10">
                    <c:v>12.11.2018</c:v>
                  </c:pt>
                  <c:pt idx="11">
                    <c:v>12.11.2018</c:v>
                  </c:pt>
                  <c:pt idx="12">
                    <c:v>13.11.2018</c:v>
                  </c:pt>
                  <c:pt idx="13">
                    <c:v>13.11.2018</c:v>
                  </c:pt>
                  <c:pt idx="14">
                    <c:v>13.11.2018</c:v>
                  </c:pt>
                  <c:pt idx="15">
                    <c:v>14.11.2018</c:v>
                  </c:pt>
                  <c:pt idx="16">
                    <c:v>14.11.2018</c:v>
                  </c:pt>
                  <c:pt idx="17">
                    <c:v>14.11.2018</c:v>
                  </c:pt>
                  <c:pt idx="18">
                    <c:v>15.11.2018</c:v>
                  </c:pt>
                  <c:pt idx="19">
                    <c:v>15.11.2018</c:v>
                  </c:pt>
                  <c:pt idx="20">
                    <c:v>15.11.2018</c:v>
                  </c:pt>
                  <c:pt idx="21">
                    <c:v>15.11.2018</c:v>
                  </c:pt>
                </c:lvl>
              </c:multiLvlStrCache>
            </c:multiLvlStrRef>
          </c:cat>
          <c:val>
            <c:numRef>
              <c:f>'DATE GLICEMIE'!$E$8:$E$29</c:f>
              <c:numCache>
                <c:formatCode>0.0</c:formatCode>
                <c:ptCount val="22"/>
                <c:pt idx="0">
                  <c:v>126</c:v>
                </c:pt>
                <c:pt idx="1">
                  <c:v>120.5</c:v>
                </c:pt>
                <c:pt idx="2">
                  <c:v>113.66666666666667</c:v>
                </c:pt>
                <c:pt idx="3">
                  <c:v>118.25</c:v>
                </c:pt>
                <c:pt idx="4">
                  <c:v>114.6</c:v>
                </c:pt>
                <c:pt idx="5">
                  <c:v>114.16666666666667</c:v>
                </c:pt>
                <c:pt idx="6">
                  <c:v>114.57142857142857</c:v>
                </c:pt>
                <c:pt idx="7">
                  <c:v>114.625</c:v>
                </c:pt>
                <c:pt idx="8">
                  <c:v>114.33333333333333</c:v>
                </c:pt>
                <c:pt idx="9">
                  <c:v>114.9</c:v>
                </c:pt>
                <c:pt idx="10">
                  <c:v>115.18181818181819</c:v>
                </c:pt>
                <c:pt idx="11">
                  <c:v>114.08333333333333</c:v>
                </c:pt>
                <c:pt idx="12">
                  <c:v>114.84615384615384</c:v>
                </c:pt>
                <c:pt idx="13">
                  <c:v>113.78571428571429</c:v>
                </c:pt>
                <c:pt idx="14">
                  <c:v>112.8</c:v>
                </c:pt>
                <c:pt idx="15">
                  <c:v>114</c:v>
                </c:pt>
                <c:pt idx="16">
                  <c:v>114.35294117647059</c:v>
                </c:pt>
                <c:pt idx="17">
                  <c:v>113.55555555555556</c:v>
                </c:pt>
                <c:pt idx="18">
                  <c:v>113.52631578947368</c:v>
                </c:pt>
                <c:pt idx="19">
                  <c:v>113.4</c:v>
                </c:pt>
                <c:pt idx="20">
                  <c:v>113.47619047619048</c:v>
                </c:pt>
                <c:pt idx="21">
                  <c:v>113.54545454545455</c:v>
                </c:pt>
              </c:numCache>
            </c:numRef>
          </c:val>
          <c:smooth val="0"/>
          <c:extLst>
            <c:ext xmlns:c16="http://schemas.microsoft.com/office/drawing/2014/chart" uri="{C3380CC4-5D6E-409C-BE32-E72D297353CC}">
              <c16:uniqueId val="{00000001-30D9-4030-B52C-23B170FA6548}"/>
            </c:ext>
          </c:extLst>
        </c:ser>
        <c:dLbls>
          <c:showLegendKey val="0"/>
          <c:showVal val="0"/>
          <c:showCatName val="0"/>
          <c:showSerName val="0"/>
          <c:showPercent val="0"/>
          <c:showBubbleSize val="0"/>
        </c:dLbls>
        <c:smooth val="0"/>
        <c:axId val="358237992"/>
        <c:axId val="358238376"/>
      </c:lineChart>
      <c:catAx>
        <c:axId val="358237992"/>
        <c:scaling>
          <c:orientation val="minMax"/>
        </c:scaling>
        <c:delete val="1"/>
        <c:axPos val="b"/>
        <c:numFmt formatCode="General" sourceLinked="0"/>
        <c:majorTickMark val="out"/>
        <c:minorTickMark val="none"/>
        <c:tickLblPos val="nextTo"/>
        <c:crossAx val="358238376"/>
        <c:crosses val="autoZero"/>
        <c:auto val="1"/>
        <c:lblAlgn val="ctr"/>
        <c:lblOffset val="100"/>
        <c:noMultiLvlLbl val="0"/>
      </c:catAx>
      <c:valAx>
        <c:axId val="358238376"/>
        <c:scaling>
          <c:orientation val="minMax"/>
          <c:max val="140"/>
          <c:min val="5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lumMod val="75000"/>
                  </a:schemeClr>
                </a:solidFill>
                <a:latin typeface="+mn-lt"/>
                <a:ea typeface="+mn-ea"/>
                <a:cs typeface="+mn-cs"/>
              </a:defRPr>
            </a:pPr>
            <a:endParaRPr lang="ro-RO"/>
          </a:p>
        </c:txPr>
        <c:crossAx val="358237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schemeClr>
              </a:solidFill>
              <a:latin typeface="Corbel"/>
              <a:ea typeface="Corbel"/>
              <a:cs typeface="Corbel"/>
            </a:defRPr>
          </a:pPr>
          <a:endParaRPr lang="ro-R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100"/>
      </a:pPr>
      <a:endParaRPr lang="ro-R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a:lumMod val="75000"/>
      </a:schemeClr>
    </cs:fontRef>
    <cs:defRPr sz="900" b="1" kern="1200"/>
  </cs:axisTitle>
  <cs:category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a:lumMod val="75000"/>
      </a:schemeClr>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a:lumMod val="75000"/>
      </a:schemeClr>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a:lumMod val="75000"/>
      </a:schemeClr>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a:lumMod val="75000"/>
      </a:schemeClr>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3</xdr:row>
      <xdr:rowOff>9525</xdr:rowOff>
    </xdr:from>
    <xdr:to>
      <xdr:col>4</xdr:col>
      <xdr:colOff>1333500</xdr:colOff>
      <xdr:row>3</xdr:row>
      <xdr:rowOff>2857500</xdr:rowOff>
    </xdr:to>
    <xdr:graphicFrame macro="">
      <xdr:nvGraphicFramePr>
        <xdr:cNvPr id="3" name="ProgresGlicemie" descr="Diagramă cu linii care monitorizează glicemia cu medie mobilă">
          <a:extLst>
            <a:ext uri="{FF2B5EF4-FFF2-40B4-BE49-F238E27FC236}">
              <a16:creationId xmlns:a16="http://schemas.microsoft.com/office/drawing/2014/main" id="{00000000-0008-0000-0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licemie" displayName="Glicemie" ref="B7:E29" dataCellStyle="Normal">
  <autoFilter ref="B7:E29" xr:uid="{00000000-0009-0000-0100-000001000000}"/>
  <tableColumns count="4">
    <tableColumn id="1" xr3:uid="{00000000-0010-0000-0000-000001000000}" name="DATA" totalsRowLabel="Total" totalsRowDxfId="10" dataCellStyle="Dată"/>
    <tableColumn id="2" xr3:uid="{00000000-0010-0000-0000-000002000000}" name="ORA" totalsRowDxfId="9" dataCellStyle="Oră"/>
    <tableColumn id="3" xr3:uid="{00000000-0010-0000-0000-000003000000}" name="GLICEMIE (mg/dl)" totalsRowDxfId="8" dataCellStyle="Virgulă"/>
    <tableColumn id="4" xr3:uid="{00000000-0010-0000-0000-000004000000}" name="MEDIE MOBILĂ" totalsRowFunction="sum" totalsRowDxfId="7" dataCellStyle="Virgulă [0]">
      <calculatedColumnFormula>IFERROR(AVERAGE(INDEX(Glicemie[GLICEMIE (mg/dl)],1,1):Glicemie[[#This Row],[GLICEMIE (mg/dl)]]), "")</calculatedColumnFormula>
    </tableColumn>
  </tableColumns>
  <tableStyleInfo name="Monitorizarea glicemiei" showFirstColumn="0" showLastColumn="1" showRowStripes="1" showColumnStripes="0"/>
  <extLst>
    <ext xmlns:x14="http://schemas.microsoft.com/office/spreadsheetml/2009/9/main" uri="{504A1905-F514-4f6f-8877-14C23A59335A}">
      <x14:table altTextSummary="Introduceți data, ora și valoarea glicemiei în acest tabel. Media mobilă este calculată automat"/>
    </ext>
  </extLst>
</table>
</file>

<file path=xl/theme/theme1.xml><?xml version="1.0" encoding="utf-8"?>
<a:theme xmlns:a="http://schemas.openxmlformats.org/drawingml/2006/main" name="Office Theme">
  <a:themeElements>
    <a:clrScheme name="Blood sugar tracking">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F29"/>
  <sheetViews>
    <sheetView showGridLines="0" tabSelected="1" workbookViewId="0"/>
  </sheetViews>
  <sheetFormatPr defaultRowHeight="30" customHeight="1" x14ac:dyDescent="0.25"/>
  <cols>
    <col min="1" max="1" width="2.625" customWidth="1"/>
    <col min="2" max="2" width="20.125" customWidth="1"/>
    <col min="3" max="3" width="20.25" customWidth="1"/>
    <col min="4" max="4" width="25.875" customWidth="1"/>
    <col min="5" max="6" width="20.25" customWidth="1"/>
    <col min="7" max="7" width="2.625" customWidth="1"/>
  </cols>
  <sheetData>
    <row r="1" spans="2:6" ht="49.5" customHeight="1" thickBot="1" x14ac:dyDescent="0.55000000000000004">
      <c r="B1" s="3" t="s">
        <v>0</v>
      </c>
      <c r="C1" s="3"/>
      <c r="D1" s="3"/>
      <c r="E1" s="3"/>
    </row>
    <row r="2" spans="2:6" ht="35.25" customHeight="1" thickTop="1" thickBot="1" x14ac:dyDescent="0.35">
      <c r="B2" s="1" t="s">
        <v>1</v>
      </c>
      <c r="C2" s="1"/>
      <c r="D2" s="1"/>
      <c r="E2" s="1"/>
    </row>
    <row r="3" spans="2:6" ht="15" customHeight="1" thickTop="1" x14ac:dyDescent="0.25">
      <c r="B3" s="9" t="s">
        <v>8</v>
      </c>
      <c r="C3" s="9"/>
      <c r="D3" s="9"/>
      <c r="E3" s="9"/>
    </row>
    <row r="4" spans="2:6" ht="225.75" customHeight="1" x14ac:dyDescent="0.25">
      <c r="B4" s="9"/>
      <c r="C4" s="9"/>
      <c r="D4" s="9"/>
      <c r="E4" s="9"/>
      <c r="F4" s="7" t="s">
        <v>7</v>
      </c>
    </row>
    <row r="5" spans="2:6" ht="45" customHeight="1" thickBot="1" x14ac:dyDescent="0.35">
      <c r="B5" s="1" t="s">
        <v>2</v>
      </c>
      <c r="C5" s="1"/>
      <c r="D5" s="1"/>
      <c r="E5" s="1"/>
    </row>
    <row r="6" spans="2:6" ht="15" customHeight="1" thickTop="1" x14ac:dyDescent="0.25"/>
    <row r="7" spans="2:6" ht="30" customHeight="1" x14ac:dyDescent="0.25">
      <c r="B7" s="2" t="s">
        <v>3</v>
      </c>
      <c r="C7" s="2" t="s">
        <v>4</v>
      </c>
      <c r="D7" s="2" t="s">
        <v>5</v>
      </c>
      <c r="E7" s="2" t="s">
        <v>6</v>
      </c>
    </row>
    <row r="8" spans="2:6" ht="30" customHeight="1" x14ac:dyDescent="0.25">
      <c r="B8" s="4">
        <f t="shared" ref="B8:B9" ca="1" si="0">TODAY()-6</f>
        <v>43413</v>
      </c>
      <c r="C8" s="8">
        <v>0.36458333333333298</v>
      </c>
      <c r="D8" s="5">
        <v>126</v>
      </c>
      <c r="E8" s="6">
        <f>IFERROR(AVERAGE(INDEX(Glicemie[GLICEMIE (mg/dl)],1,1):Glicemie[[#This Row],[GLICEMIE (mg/dl)]]), "")</f>
        <v>126</v>
      </c>
    </row>
    <row r="9" spans="2:6" ht="30" customHeight="1" x14ac:dyDescent="0.25">
      <c r="B9" s="4">
        <f t="shared" ca="1" si="0"/>
        <v>43413</v>
      </c>
      <c r="C9" s="8">
        <v>0.52083333333333304</v>
      </c>
      <c r="D9" s="5">
        <v>115</v>
      </c>
      <c r="E9" s="6">
        <f>IFERROR(AVERAGE(INDEX(Glicemie[GLICEMIE (mg/dl)],1,1):Glicemie[[#This Row],[GLICEMIE (mg/dl)]]), "")</f>
        <v>120.5</v>
      </c>
    </row>
    <row r="10" spans="2:6" ht="30" customHeight="1" x14ac:dyDescent="0.25">
      <c r="B10" s="4">
        <f ca="1">TODAY()-6</f>
        <v>43413</v>
      </c>
      <c r="C10" s="8">
        <v>0.80208333333333304</v>
      </c>
      <c r="D10" s="5">
        <v>100</v>
      </c>
      <c r="E10" s="6">
        <f>IFERROR(AVERAGE(INDEX(Glicemie[GLICEMIE (mg/dl)],1,1):Glicemie[[#This Row],[GLICEMIE (mg/dl)]]), "")</f>
        <v>113.66666666666667</v>
      </c>
    </row>
    <row r="11" spans="2:6" ht="30" customHeight="1" x14ac:dyDescent="0.25">
      <c r="B11" s="4">
        <f t="shared" ref="B11:B12" ca="1" si="1">TODAY()-5</f>
        <v>43414</v>
      </c>
      <c r="C11" s="8">
        <v>0.33333333333333298</v>
      </c>
      <c r="D11" s="5">
        <v>132</v>
      </c>
      <c r="E11" s="6">
        <f>IFERROR(AVERAGE(INDEX(Glicemie[GLICEMIE (mg/dl)],1,1):Glicemie[[#This Row],[GLICEMIE (mg/dl)]]), "")</f>
        <v>118.25</v>
      </c>
    </row>
    <row r="12" spans="2:6" ht="30" customHeight="1" x14ac:dyDescent="0.25">
      <c r="B12" s="4">
        <f t="shared" ca="1" si="1"/>
        <v>43414</v>
      </c>
      <c r="C12" s="8">
        <v>0.51041666666666696</v>
      </c>
      <c r="D12" s="5">
        <v>100</v>
      </c>
      <c r="E12" s="6">
        <f>IFERROR(AVERAGE(INDEX(Glicemie[GLICEMIE (mg/dl)],1,1):Glicemie[[#This Row],[GLICEMIE (mg/dl)]]), "")</f>
        <v>114.6</v>
      </c>
    </row>
    <row r="13" spans="2:6" ht="30" customHeight="1" x14ac:dyDescent="0.25">
      <c r="B13" s="4">
        <f ca="1">TODAY()-5</f>
        <v>43414</v>
      </c>
      <c r="C13" s="8">
        <v>0.78125</v>
      </c>
      <c r="D13" s="5">
        <v>112</v>
      </c>
      <c r="E13" s="6">
        <f>IFERROR(AVERAGE(INDEX(Glicemie[GLICEMIE (mg/dl)],1,1):Glicemie[[#This Row],[GLICEMIE (mg/dl)]]), "")</f>
        <v>114.16666666666667</v>
      </c>
    </row>
    <row r="14" spans="2:6" ht="30" customHeight="1" x14ac:dyDescent="0.25">
      <c r="B14" s="4">
        <f ca="1">TODAY()-4</f>
        <v>43415</v>
      </c>
      <c r="C14" s="8">
        <v>0.3125</v>
      </c>
      <c r="D14" s="5">
        <v>117</v>
      </c>
      <c r="E14" s="6">
        <f>IFERROR(AVERAGE(INDEX(Glicemie[GLICEMIE (mg/dl)],1,1):Glicemie[[#This Row],[GLICEMIE (mg/dl)]]), "")</f>
        <v>114.57142857142857</v>
      </c>
    </row>
    <row r="15" spans="2:6" ht="30" customHeight="1" x14ac:dyDescent="0.25">
      <c r="B15" s="4">
        <f ca="1">TODAY()-4</f>
        <v>43415</v>
      </c>
      <c r="C15" s="8">
        <v>0.47916666666666702</v>
      </c>
      <c r="D15" s="5">
        <v>115</v>
      </c>
      <c r="E15" s="6">
        <f>IFERROR(AVERAGE(INDEX(Glicemie[GLICEMIE (mg/dl)],1,1):Glicemie[[#This Row],[GLICEMIE (mg/dl)]]), "")</f>
        <v>114.625</v>
      </c>
    </row>
    <row r="16" spans="2:6" ht="30" customHeight="1" x14ac:dyDescent="0.25">
      <c r="B16" s="4">
        <f ca="1">TODAY()-4</f>
        <v>43415</v>
      </c>
      <c r="C16" s="8">
        <v>0.70833333333333304</v>
      </c>
      <c r="D16" s="5">
        <v>112</v>
      </c>
      <c r="E16" s="6">
        <f>IFERROR(AVERAGE(INDEX(Glicemie[GLICEMIE (mg/dl)],1,1):Glicemie[[#This Row],[GLICEMIE (mg/dl)]]), "")</f>
        <v>114.33333333333333</v>
      </c>
    </row>
    <row r="17" spans="2:5" ht="30" customHeight="1" x14ac:dyDescent="0.25">
      <c r="B17" s="4">
        <f t="shared" ref="B17:B18" ca="1" si="2">TODAY()-3</f>
        <v>43416</v>
      </c>
      <c r="C17" s="8">
        <v>0.3125</v>
      </c>
      <c r="D17" s="5">
        <v>120</v>
      </c>
      <c r="E17" s="6">
        <f>IFERROR(AVERAGE(INDEX(Glicemie[GLICEMIE (mg/dl)],1,1):Glicemie[[#This Row],[GLICEMIE (mg/dl)]]), "")</f>
        <v>114.9</v>
      </c>
    </row>
    <row r="18" spans="2:5" ht="30" customHeight="1" x14ac:dyDescent="0.25">
      <c r="B18" s="4">
        <f t="shared" ca="1" si="2"/>
        <v>43416</v>
      </c>
      <c r="C18" s="8">
        <v>0.47916666666666702</v>
      </c>
      <c r="D18" s="5">
        <v>118</v>
      </c>
      <c r="E18" s="6">
        <f>IFERROR(AVERAGE(INDEX(Glicemie[GLICEMIE (mg/dl)],1,1):Glicemie[[#This Row],[GLICEMIE (mg/dl)]]), "")</f>
        <v>115.18181818181819</v>
      </c>
    </row>
    <row r="19" spans="2:5" ht="30" customHeight="1" x14ac:dyDescent="0.25">
      <c r="B19" s="4">
        <f ca="1">TODAY()-3</f>
        <v>43416</v>
      </c>
      <c r="C19" s="8">
        <v>0.70833333333333304</v>
      </c>
      <c r="D19" s="5">
        <v>102</v>
      </c>
      <c r="E19" s="6">
        <f>IFERROR(AVERAGE(INDEX(Glicemie[GLICEMIE (mg/dl)],1,1):Glicemie[[#This Row],[GLICEMIE (mg/dl)]]), "")</f>
        <v>114.08333333333333</v>
      </c>
    </row>
    <row r="20" spans="2:5" ht="30" customHeight="1" x14ac:dyDescent="0.25">
      <c r="B20" s="4">
        <f t="shared" ref="B20:B21" ca="1" si="3">TODAY()-2</f>
        <v>43417</v>
      </c>
      <c r="C20" s="8">
        <v>0.3125</v>
      </c>
      <c r="D20" s="5">
        <v>124</v>
      </c>
      <c r="E20" s="6">
        <f>IFERROR(AVERAGE(INDEX(Glicemie[GLICEMIE (mg/dl)],1,1):Glicemie[[#This Row],[GLICEMIE (mg/dl)]]), "")</f>
        <v>114.84615384615384</v>
      </c>
    </row>
    <row r="21" spans="2:5" ht="30" customHeight="1" x14ac:dyDescent="0.25">
      <c r="B21" s="4">
        <f t="shared" ca="1" si="3"/>
        <v>43417</v>
      </c>
      <c r="C21" s="8">
        <v>0.47916666666666702</v>
      </c>
      <c r="D21" s="5">
        <v>100</v>
      </c>
      <c r="E21" s="6">
        <f>IFERROR(AVERAGE(INDEX(Glicemie[GLICEMIE (mg/dl)],1,1):Glicemie[[#This Row],[GLICEMIE (mg/dl)]]), "")</f>
        <v>113.78571428571429</v>
      </c>
    </row>
    <row r="22" spans="2:5" ht="30" customHeight="1" x14ac:dyDescent="0.25">
      <c r="B22" s="4">
        <f ca="1">TODAY()-2</f>
        <v>43417</v>
      </c>
      <c r="C22" s="8">
        <v>0.70833333333333304</v>
      </c>
      <c r="D22" s="5">
        <v>99</v>
      </c>
      <c r="E22" s="6">
        <f>IFERROR(AVERAGE(INDEX(Glicemie[GLICEMIE (mg/dl)],1,1):Glicemie[[#This Row],[GLICEMIE (mg/dl)]]), "")</f>
        <v>112.8</v>
      </c>
    </row>
    <row r="23" spans="2:5" ht="30" customHeight="1" x14ac:dyDescent="0.25">
      <c r="B23" s="4">
        <f t="shared" ref="B23:B24" ca="1" si="4">TODAY()-1</f>
        <v>43418</v>
      </c>
      <c r="C23" s="8">
        <v>0.3125</v>
      </c>
      <c r="D23" s="5">
        <v>132</v>
      </c>
      <c r="E23" s="6">
        <f>IFERROR(AVERAGE(INDEX(Glicemie[GLICEMIE (mg/dl)],1,1):Glicemie[[#This Row],[GLICEMIE (mg/dl)]]), "")</f>
        <v>114</v>
      </c>
    </row>
    <row r="24" spans="2:5" ht="30" customHeight="1" x14ac:dyDescent="0.25">
      <c r="B24" s="4">
        <f t="shared" ca="1" si="4"/>
        <v>43418</v>
      </c>
      <c r="C24" s="8">
        <v>0.47916666666666702</v>
      </c>
      <c r="D24" s="5">
        <v>120</v>
      </c>
      <c r="E24" s="6">
        <f>IFERROR(AVERAGE(INDEX(Glicemie[GLICEMIE (mg/dl)],1,1):Glicemie[[#This Row],[GLICEMIE (mg/dl)]]), "")</f>
        <v>114.35294117647059</v>
      </c>
    </row>
    <row r="25" spans="2:5" ht="30" customHeight="1" x14ac:dyDescent="0.25">
      <c r="B25" s="4">
        <f ca="1">TODAY()-1</f>
        <v>43418</v>
      </c>
      <c r="C25" s="8">
        <v>0.70833333333333304</v>
      </c>
      <c r="D25" s="5">
        <v>100</v>
      </c>
      <c r="E25" s="6">
        <f>IFERROR(AVERAGE(INDEX(Glicemie[GLICEMIE (mg/dl)],1,1):Glicemie[[#This Row],[GLICEMIE (mg/dl)]]), "")</f>
        <v>113.55555555555556</v>
      </c>
    </row>
    <row r="26" spans="2:5" ht="30" customHeight="1" x14ac:dyDescent="0.25">
      <c r="B26" s="4">
        <f ca="1">TODAY()</f>
        <v>43419</v>
      </c>
      <c r="C26" s="8">
        <v>0.3125</v>
      </c>
      <c r="D26" s="5">
        <v>113</v>
      </c>
      <c r="E26" s="6">
        <f>IFERROR(AVERAGE(INDEX(Glicemie[GLICEMIE (mg/dl)],1,1):Glicemie[[#This Row],[GLICEMIE (mg/dl)]]), "")</f>
        <v>113.52631578947368</v>
      </c>
    </row>
    <row r="27" spans="2:5" ht="30" customHeight="1" x14ac:dyDescent="0.25">
      <c r="B27" s="4">
        <f ca="1">TODAY()</f>
        <v>43419</v>
      </c>
      <c r="C27" s="8">
        <v>0.52083333333333304</v>
      </c>
      <c r="D27" s="5">
        <v>111</v>
      </c>
      <c r="E27" s="6">
        <f>IFERROR(AVERAGE(INDEX(Glicemie[GLICEMIE (mg/dl)],1,1):Glicemie[[#This Row],[GLICEMIE (mg/dl)]]), "")</f>
        <v>113.4</v>
      </c>
    </row>
    <row r="28" spans="2:5" ht="30" customHeight="1" x14ac:dyDescent="0.25">
      <c r="B28" s="4">
        <f ca="1">TODAY()</f>
        <v>43419</v>
      </c>
      <c r="C28" s="8">
        <v>0.77083333333333304</v>
      </c>
      <c r="D28" s="5">
        <v>115</v>
      </c>
      <c r="E28" s="6">
        <f>IFERROR(AVERAGE(INDEX(Glicemie[GLICEMIE (mg/dl)],1,1):Glicemie[[#This Row],[GLICEMIE (mg/dl)]]), "")</f>
        <v>113.47619047619048</v>
      </c>
    </row>
    <row r="29" spans="2:5" ht="30" customHeight="1" x14ac:dyDescent="0.25">
      <c r="B29" s="4">
        <f ca="1">TODAY()</f>
        <v>43419</v>
      </c>
      <c r="C29" s="8">
        <v>0.77083333333333304</v>
      </c>
      <c r="D29" s="5">
        <v>115</v>
      </c>
      <c r="E29" s="6">
        <f>IFERROR(AVERAGE(INDEX(Glicemie[GLICEMIE (mg/dl)],1,1):Glicemie[[#This Row],[GLICEMIE (mg/dl)]]), "")</f>
        <v>113.54545454545455</v>
      </c>
    </row>
  </sheetData>
  <mergeCells count="1">
    <mergeCell ref="B3:E4"/>
  </mergeCells>
  <dataValidations count="8">
    <dataValidation allowBlank="1" showInputMessage="1" showErrorMessage="1" prompt="Creați o monitorizare a glicemiei în această foaie de lucru. Introduceți detaliile privitoare la glicemie în tabelul Glicemie, începând cu celula B7. Diagrama de progres se află în celula B3. Informațiile se află în celula F4" sqref="A1" xr:uid="{00000000-0002-0000-0000-000000000000}"/>
    <dataValidation allowBlank="1" showInputMessage="1" showErrorMessage="1" prompt="Titlul acestei foi de lucru se află în această celulă" sqref="B1" xr:uid="{00000000-0002-0000-0000-000001000000}"/>
    <dataValidation allowBlank="1" showInputMessage="1" showErrorMessage="1" prompt="Diagrama Glicemie și Media mobilă se află în celula de mai jos" sqref="B2" xr:uid="{00000000-0002-0000-0000-000002000000}"/>
    <dataValidation allowBlank="1" showInputMessage="1" showErrorMessage="1" prompt="Introduceți date referitoare la glicemie în tabelul de mai jos" sqref="B5" xr:uid="{00000000-0002-0000-0000-000003000000}"/>
    <dataValidation allowBlank="1" showInputMessage="1" showErrorMessage="1" prompt="Introduceți data în această coloană, sub acest titlu. Utilizați filtrele din titluri pentru a găsi anumite intrări" sqref="B7" xr:uid="{00000000-0002-0000-0000-000004000000}"/>
    <dataValidation allowBlank="1" showInputMessage="1" showErrorMessage="1" prompt="Introduceți ora în această coloană sub acest titlu" sqref="C7" xr:uid="{00000000-0002-0000-0000-000005000000}"/>
    <dataValidation allowBlank="1" showInputMessage="1" showErrorMessage="1" prompt="Introduceți glicemia în miligrame pe decilitru în această coloană, sub acest titlu" sqref="D7" xr:uid="{00000000-0002-0000-0000-000006000000}"/>
    <dataValidation allowBlank="1" showInputMessage="1" showErrorMessage="1" prompt="Media mobilă se calculează automat în această coloană, sub acest titlu" sqref="E7" xr:uid="{00000000-0002-0000-0000-000007000000}"/>
  </dataValidations>
  <printOptions horizontalCentered="1"/>
  <pageMargins left="0.4" right="0.4" top="0.4" bottom="0.4" header="0.3" footer="0.3"/>
  <pageSetup paperSize="9" scale="85" fitToHeight="0" orientation="portrait" r:id="rId1"/>
  <headerFooter differentFirst="1">
    <oddFooter>Page &amp;P of &amp;N</oddFooter>
  </headerFooter>
  <ignoredErrors>
    <ignoredError sqref="E8"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DATE GLICEMIE</vt:lpstr>
      <vt:lpstr>'DATE GLICEMIE'!Imprimare_titluri</vt:lpstr>
      <vt:lpstr>Titlu1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2017-10-17T02:13:26Z</dcterms:created>
  <dcterms:modified xsi:type="dcterms:W3CDTF">2018-11-15T05:57:52Z</dcterms:modified>
</cp:coreProperties>
</file>