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2450F52F-66EE-4BED-80D3-853C183D6591}" xr6:coauthVersionLast="36" xr6:coauthVersionMax="43" xr10:uidLastSave="{00000000-0000-0000-0000-000000000000}"/>
  <bookViews>
    <workbookView xWindow="810" yWindow="-120" windowWidth="28890" windowHeight="14415" xr2:uid="{00000000-000D-0000-FFFF-FFFF00000000}"/>
  </bookViews>
  <sheets>
    <sheet name="Planificare cursuri" sheetId="2" r:id="rId1"/>
    <sheet name="Listă cursuri" sheetId="1" r:id="rId2"/>
  </sheets>
  <definedNames>
    <definedName name="_xlnm._FilterDatabase" localSheetId="0" hidden="1">'Planificare cursuri'!$B$3:$I$56</definedName>
    <definedName name="AceastăCol">'Planificare cursuri'!A$4:INDEX('Planificare cursuri'!A:A,UltimulRând,1)</definedName>
    <definedName name="AceastăZiDinSăptămână">CHOOSE(WEEKDAY(TODAY()),"DUMINICĂ","LUNI","MARȚI","MIERCURI","JOI","VINERI","SÂMBĂTĂ")</definedName>
    <definedName name="AcestRând">'Planificare cursuri'!$C1:$I1</definedName>
    <definedName name="Cal_Endtime">0.999305555555556</definedName>
    <definedName name="ÎnceputulPlanificării">'Planificare cursuri'!$G$2</definedName>
    <definedName name="Increment">TIME(0,IntervalMinute,0)</definedName>
    <definedName name="IntervalMinute">--LEFT(TextMinut,2)</definedName>
    <definedName name="OraCurentă">TIME(HOUR(NOW()),MINUTE(NOW()),SECOND(NOW()))</definedName>
    <definedName name="Ore">OrarulCursurilor[ORA]</definedName>
    <definedName name="_xlnm.Print_Titles" localSheetId="1">'Listă cursuri'!$2:$2</definedName>
    <definedName name="_xlnm.Print_Titles" localSheetId="0">'Planificare cursuri'!$3:$3</definedName>
    <definedName name="TextMinut">'Planificare cursuri'!$H$2</definedName>
    <definedName name="Titlu1">OrarulCursurilor[[#Headers],[ORA]]</definedName>
    <definedName name="TitluColoană2">ListăCursuri[[#Headers],[CURS]]</definedName>
    <definedName name="TitluColoanăRegiune..H2.1">'Planificare cursuri'!$G$1</definedName>
    <definedName name="UltimulRând">MAX(MATCH(9.99E+307,'Planificare cursuri'!$B:$B),MATCH(REPT("z",255),'Planificare cursuri'!$B:$B))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 r="H10" i="1" l="1"/>
  <c r="H9" i="1" l="1"/>
  <c r="B5" i="2" l="1"/>
  <c r="B6" i="2" l="1"/>
  <c r="H3" i="1"/>
  <c r="H4" i="1"/>
  <c r="H5" i="1"/>
  <c r="H6" i="1"/>
  <c r="H7" i="1"/>
  <c r="H8" i="1"/>
  <c r="C5" i="2" l="1"/>
  <c r="D5" i="2"/>
  <c r="F5" i="2"/>
  <c r="H5" i="2"/>
  <c r="E5" i="2"/>
  <c r="G5" i="2"/>
  <c r="I5" i="2"/>
  <c r="I6" i="2"/>
  <c r="H6" i="2"/>
  <c r="G6" i="2"/>
  <c r="F6" i="2"/>
  <c r="E6" i="2"/>
  <c r="D6" i="2"/>
  <c r="C6" i="2"/>
  <c r="I4" i="2"/>
  <c r="G4" i="2"/>
  <c r="E4" i="2"/>
  <c r="C4" i="2"/>
  <c r="H4" i="2"/>
  <c r="F4" i="2"/>
  <c r="D4" i="2"/>
  <c r="B7" i="2"/>
  <c r="E7" i="2" l="1"/>
  <c r="D7" i="2"/>
  <c r="I7" i="2"/>
  <c r="H7" i="2"/>
  <c r="G7" i="2"/>
  <c r="F7" i="2"/>
  <c r="C7" i="2"/>
  <c r="B8" i="2"/>
  <c r="I8" i="2" l="1"/>
  <c r="H8" i="2"/>
  <c r="G8" i="2"/>
  <c r="F8" i="2"/>
  <c r="E8" i="2"/>
  <c r="D8" i="2"/>
  <c r="C8" i="2"/>
  <c r="B9" i="2"/>
  <c r="I9" i="2" l="1"/>
  <c r="H9" i="2"/>
  <c r="G9" i="2"/>
  <c r="F9" i="2"/>
  <c r="E9" i="2"/>
  <c r="D9" i="2"/>
  <c r="C9" i="2"/>
  <c r="B10" i="2"/>
  <c r="I10" i="2" l="1"/>
  <c r="H10" i="2"/>
  <c r="G10" i="2"/>
  <c r="F10" i="2"/>
  <c r="E10" i="2"/>
  <c r="D10" i="2"/>
  <c r="C10" i="2"/>
  <c r="B11" i="2"/>
  <c r="E11" i="2" l="1"/>
  <c r="D11" i="2"/>
  <c r="I11" i="2"/>
  <c r="H11" i="2"/>
  <c r="G11" i="2"/>
  <c r="F11" i="2"/>
  <c r="C11" i="2"/>
  <c r="B12" i="2"/>
  <c r="I12" i="2" l="1"/>
  <c r="H12" i="2"/>
  <c r="G12" i="2"/>
  <c r="F12" i="2"/>
  <c r="E12" i="2"/>
  <c r="D12" i="2"/>
  <c r="C12" i="2"/>
  <c r="B13" i="2"/>
  <c r="I13" i="2" l="1"/>
  <c r="H13" i="2"/>
  <c r="G13" i="2"/>
  <c r="F13" i="2"/>
  <c r="E13" i="2"/>
  <c r="D13" i="2"/>
  <c r="C13" i="2"/>
  <c r="B14" i="2"/>
  <c r="I14" i="2" l="1"/>
  <c r="H14" i="2"/>
  <c r="G14" i="2"/>
  <c r="F14" i="2"/>
  <c r="E14" i="2"/>
  <c r="D14" i="2"/>
  <c r="C14" i="2"/>
  <c r="B15" i="2"/>
  <c r="E15" i="2" l="1"/>
  <c r="D15" i="2"/>
  <c r="I15" i="2"/>
  <c r="H15" i="2"/>
  <c r="G15" i="2"/>
  <c r="F15" i="2"/>
  <c r="C15" i="2"/>
  <c r="B16" i="2"/>
  <c r="I16" i="2" l="1"/>
  <c r="H16" i="2"/>
  <c r="G16" i="2"/>
  <c r="F16" i="2"/>
  <c r="E16" i="2"/>
  <c r="D16" i="2"/>
  <c r="C16" i="2"/>
  <c r="B17" i="2"/>
  <c r="I17" i="2" l="1"/>
  <c r="H17" i="2"/>
  <c r="G17" i="2"/>
  <c r="F17" i="2"/>
  <c r="E17" i="2"/>
  <c r="D17" i="2"/>
  <c r="C17" i="2"/>
  <c r="B18" i="2"/>
  <c r="I18" i="2" l="1"/>
  <c r="H18" i="2"/>
  <c r="G18" i="2"/>
  <c r="F18" i="2"/>
  <c r="E18" i="2"/>
  <c r="D18" i="2"/>
  <c r="C18" i="2"/>
  <c r="B19" i="2"/>
  <c r="F19" i="2" l="1"/>
  <c r="E19" i="2"/>
  <c r="D19" i="2"/>
  <c r="I19" i="2"/>
  <c r="H19" i="2"/>
  <c r="G19" i="2"/>
  <c r="C19" i="2"/>
  <c r="B20" i="2"/>
  <c r="I20" i="2" l="1"/>
  <c r="H20" i="2"/>
  <c r="G20" i="2"/>
  <c r="F20" i="2"/>
  <c r="E20" i="2"/>
  <c r="D20" i="2"/>
  <c r="C20" i="2"/>
  <c r="B21" i="2"/>
  <c r="I21" i="2" l="1"/>
  <c r="H21" i="2"/>
  <c r="G21" i="2"/>
  <c r="F21" i="2"/>
  <c r="E21" i="2"/>
  <c r="D21" i="2"/>
  <c r="C21" i="2"/>
  <c r="B22" i="2"/>
  <c r="I22" i="2" l="1"/>
  <c r="H22" i="2"/>
  <c r="G22" i="2"/>
  <c r="F22" i="2"/>
  <c r="E22" i="2"/>
  <c r="D22" i="2"/>
  <c r="C22" i="2"/>
  <c r="B23" i="2"/>
  <c r="F23" i="2" l="1"/>
  <c r="E23" i="2"/>
  <c r="D23" i="2"/>
  <c r="I23" i="2"/>
  <c r="H23" i="2"/>
  <c r="G23" i="2"/>
  <c r="C23" i="2"/>
  <c r="B24" i="2"/>
  <c r="I24" i="2" l="1"/>
  <c r="H24" i="2"/>
  <c r="G24" i="2"/>
  <c r="F24" i="2"/>
  <c r="E24" i="2"/>
  <c r="D24" i="2"/>
  <c r="C24" i="2"/>
  <c r="B25" i="2"/>
  <c r="I25" i="2" l="1"/>
  <c r="H25" i="2"/>
  <c r="G25" i="2"/>
  <c r="F25" i="2"/>
  <c r="E25" i="2"/>
  <c r="D25" i="2"/>
  <c r="C25" i="2"/>
  <c r="B26" i="2"/>
  <c r="I26" i="2" l="1"/>
  <c r="H26" i="2"/>
  <c r="G26" i="2"/>
  <c r="F26" i="2"/>
  <c r="E26" i="2"/>
  <c r="D26" i="2"/>
  <c r="C26" i="2"/>
  <c r="B27" i="2"/>
  <c r="F27" i="2" l="1"/>
  <c r="E27" i="2"/>
  <c r="D27" i="2"/>
  <c r="I27" i="2"/>
  <c r="H27" i="2"/>
  <c r="G27" i="2"/>
  <c r="C27" i="2"/>
  <c r="B28" i="2"/>
  <c r="I28" i="2" l="1"/>
  <c r="H28" i="2"/>
  <c r="G28" i="2"/>
  <c r="F28" i="2"/>
  <c r="E28" i="2"/>
  <c r="D28" i="2"/>
  <c r="C28" i="2"/>
  <c r="B29" i="2"/>
  <c r="I29" i="2" l="1"/>
  <c r="H29" i="2"/>
  <c r="G29" i="2"/>
  <c r="F29" i="2"/>
  <c r="E29" i="2"/>
  <c r="D29" i="2"/>
  <c r="C29" i="2"/>
  <c r="B30" i="2"/>
  <c r="I30" i="2" l="1"/>
  <c r="H30" i="2"/>
  <c r="G30" i="2"/>
  <c r="F30" i="2"/>
  <c r="E30" i="2"/>
  <c r="D30" i="2"/>
  <c r="C30" i="2"/>
  <c r="B31" i="2"/>
  <c r="F31" i="2" l="1"/>
  <c r="E31" i="2"/>
  <c r="D31" i="2"/>
  <c r="I31" i="2"/>
  <c r="H31" i="2"/>
  <c r="G31" i="2"/>
  <c r="C31" i="2"/>
  <c r="B32" i="2"/>
  <c r="I32" i="2" l="1"/>
  <c r="H32" i="2"/>
  <c r="G32" i="2"/>
  <c r="F32" i="2"/>
  <c r="E32" i="2"/>
  <c r="D32" i="2"/>
  <c r="C32" i="2"/>
  <c r="B33" i="2"/>
  <c r="I33" i="2" l="1"/>
  <c r="H33" i="2"/>
  <c r="G33" i="2"/>
  <c r="F33" i="2"/>
  <c r="E33" i="2"/>
  <c r="D33" i="2"/>
  <c r="C33" i="2"/>
  <c r="B34" i="2"/>
  <c r="I34" i="2" l="1"/>
  <c r="H34" i="2"/>
  <c r="G34" i="2"/>
  <c r="F34" i="2"/>
  <c r="E34" i="2"/>
  <c r="D34" i="2"/>
  <c r="C34" i="2"/>
  <c r="B35" i="2"/>
  <c r="F35" i="2" l="1"/>
  <c r="E35" i="2"/>
  <c r="D35" i="2"/>
  <c r="I35" i="2"/>
  <c r="H35" i="2"/>
  <c r="G35" i="2"/>
  <c r="C35" i="2"/>
  <c r="B36" i="2"/>
  <c r="I36" i="2" l="1"/>
  <c r="H36" i="2"/>
  <c r="G36" i="2"/>
  <c r="F36" i="2"/>
  <c r="E36" i="2"/>
  <c r="D36" i="2"/>
  <c r="C36" i="2"/>
  <c r="B37" i="2"/>
  <c r="I37" i="2" l="1"/>
  <c r="H37" i="2"/>
  <c r="G37" i="2"/>
  <c r="F37" i="2"/>
  <c r="E37" i="2"/>
  <c r="D37" i="2"/>
  <c r="C37" i="2"/>
  <c r="B38" i="2"/>
  <c r="I38" i="2" l="1"/>
  <c r="H38" i="2"/>
  <c r="G38" i="2"/>
  <c r="F38" i="2"/>
  <c r="E38" i="2"/>
  <c r="D38" i="2"/>
  <c r="C38" i="2"/>
  <c r="B39" i="2"/>
  <c r="F39" i="2" l="1"/>
  <c r="E39" i="2"/>
  <c r="D39" i="2"/>
  <c r="I39" i="2"/>
  <c r="H39" i="2"/>
  <c r="G39" i="2"/>
  <c r="C39" i="2"/>
  <c r="B40" i="2"/>
  <c r="I40" i="2" l="1"/>
  <c r="H40" i="2"/>
  <c r="G40" i="2"/>
  <c r="F40" i="2"/>
  <c r="E40" i="2"/>
  <c r="D40" i="2"/>
  <c r="C40" i="2"/>
  <c r="B41" i="2"/>
  <c r="I41" i="2" l="1"/>
  <c r="H41" i="2"/>
  <c r="G41" i="2"/>
  <c r="F41" i="2"/>
  <c r="E41" i="2"/>
  <c r="D41" i="2"/>
  <c r="C41" i="2"/>
  <c r="B42" i="2"/>
  <c r="I42" i="2" l="1"/>
  <c r="H42" i="2"/>
  <c r="G42" i="2"/>
  <c r="F42" i="2"/>
  <c r="E42" i="2"/>
  <c r="D42" i="2"/>
  <c r="C42" i="2"/>
  <c r="B43" i="2"/>
  <c r="F43" i="2" l="1"/>
  <c r="E43" i="2"/>
  <c r="I43" i="2"/>
  <c r="H43" i="2"/>
  <c r="G43" i="2"/>
  <c r="D43" i="2"/>
  <c r="C43" i="2"/>
  <c r="B44" i="2"/>
  <c r="I44" i="2" l="1"/>
  <c r="H44" i="2"/>
  <c r="G44" i="2"/>
  <c r="F44" i="2"/>
  <c r="E44" i="2"/>
  <c r="D44" i="2"/>
  <c r="C44" i="2"/>
  <c r="B45" i="2"/>
  <c r="I45" i="2" l="1"/>
  <c r="H45" i="2"/>
  <c r="G45" i="2"/>
  <c r="F45" i="2"/>
  <c r="E45" i="2"/>
  <c r="D45" i="2"/>
  <c r="C45" i="2"/>
  <c r="B46" i="2"/>
  <c r="I46" i="2" l="1"/>
  <c r="H46" i="2"/>
  <c r="G46" i="2"/>
  <c r="F46" i="2"/>
  <c r="E46" i="2"/>
  <c r="D46" i="2"/>
  <c r="C46" i="2"/>
  <c r="B47" i="2"/>
  <c r="F47" i="2" l="1"/>
  <c r="E47" i="2"/>
  <c r="I47" i="2"/>
  <c r="H47" i="2"/>
  <c r="G47" i="2"/>
  <c r="D47" i="2"/>
  <c r="C47" i="2"/>
  <c r="B48" i="2"/>
  <c r="I48" i="2" l="1"/>
  <c r="H48" i="2"/>
  <c r="G48" i="2"/>
  <c r="F48" i="2"/>
  <c r="E48" i="2"/>
  <c r="D48" i="2"/>
  <c r="C48" i="2"/>
  <c r="B49" i="2"/>
  <c r="I49" i="2" l="1"/>
  <c r="H49" i="2"/>
  <c r="G49" i="2"/>
  <c r="F49" i="2"/>
  <c r="E49" i="2"/>
  <c r="D49" i="2"/>
  <c r="C49" i="2"/>
  <c r="B50" i="2"/>
  <c r="I50" i="2" l="1"/>
  <c r="H50" i="2"/>
  <c r="G50" i="2"/>
  <c r="F50" i="2"/>
  <c r="E50" i="2"/>
  <c r="D50" i="2"/>
  <c r="C50" i="2"/>
  <c r="B51" i="2"/>
  <c r="F51" i="2" l="1"/>
  <c r="E51" i="2"/>
  <c r="I51" i="2"/>
  <c r="H51" i="2"/>
  <c r="G51" i="2"/>
  <c r="D51" i="2"/>
  <c r="C51" i="2"/>
  <c r="B52" i="2"/>
  <c r="I52" i="2" l="1"/>
  <c r="H52" i="2"/>
  <c r="G52" i="2"/>
  <c r="F52" i="2"/>
  <c r="E52" i="2"/>
  <c r="D52" i="2"/>
  <c r="C52" i="2"/>
  <c r="B53" i="2"/>
  <c r="I53" i="2" l="1"/>
  <c r="H53" i="2"/>
  <c r="G53" i="2"/>
  <c r="F53" i="2"/>
  <c r="E53" i="2"/>
  <c r="D53" i="2"/>
  <c r="C53" i="2"/>
  <c r="B54" i="2"/>
  <c r="I54" i="2" l="1"/>
  <c r="H54" i="2"/>
  <c r="G54" i="2"/>
  <c r="F54" i="2"/>
  <c r="E54" i="2"/>
  <c r="D54" i="2"/>
  <c r="C54" i="2"/>
  <c r="B55" i="2"/>
  <c r="F55" i="2" l="1"/>
  <c r="E55" i="2"/>
  <c r="I55" i="2"/>
  <c r="H55" i="2"/>
  <c r="G55" i="2"/>
  <c r="D55" i="2"/>
  <c r="C55" i="2"/>
  <c r="B56" i="2"/>
  <c r="I56" i="2" l="1"/>
  <c r="H56" i="2"/>
  <c r="G56" i="2"/>
  <c r="F56" i="2"/>
  <c r="E56" i="2"/>
  <c r="D56" i="2"/>
  <c r="C56" i="2"/>
</calcChain>
</file>

<file path=xl/sharedStrings.xml><?xml version="1.0" encoding="utf-8"?>
<sst xmlns="http://schemas.openxmlformats.org/spreadsheetml/2006/main" count="54" uniqueCount="33">
  <si>
    <t>PLANIFICARE CURSURI</t>
  </si>
  <si>
    <t>ORA</t>
  </si>
  <si>
    <t>DUMINICĂ</t>
  </si>
  <si>
    <t>LUNI</t>
  </si>
  <si>
    <t>MARȚI</t>
  </si>
  <si>
    <t>MIERCURI</t>
  </si>
  <si>
    <t>ÎNCEPUTUL PLANIFICĂRII</t>
  </si>
  <si>
    <t>JOI</t>
  </si>
  <si>
    <t>INTERVAL DE TIMP</t>
  </si>
  <si>
    <t>15 MIN</t>
  </si>
  <si>
    <t>VINERI</t>
  </si>
  <si>
    <t>Listă cursuri</t>
  </si>
  <si>
    <t>SÂMBĂTĂ</t>
  </si>
  <si>
    <t>LISTĂ CURSURI</t>
  </si>
  <si>
    <t>CURS</t>
  </si>
  <si>
    <t>Scriere tehnică</t>
  </si>
  <si>
    <t>Oratorie</t>
  </si>
  <si>
    <t>Sănătate și fitness</t>
  </si>
  <si>
    <t>Algebră</t>
  </si>
  <si>
    <t>ID</t>
  </si>
  <si>
    <t>SC-121</t>
  </si>
  <si>
    <t>OR-111</t>
  </si>
  <si>
    <t>SAN-295</t>
  </si>
  <si>
    <t>MAT-113</t>
  </si>
  <si>
    <t>ZIUA</t>
  </si>
  <si>
    <t>LOCAȚIE</t>
  </si>
  <si>
    <t>Clădirea A</t>
  </si>
  <si>
    <t>Clădirea B</t>
  </si>
  <si>
    <t>Clădirea C</t>
  </si>
  <si>
    <t>ORA DE ÎNCEPUT</t>
  </si>
  <si>
    <t>Planificare cursuri</t>
  </si>
  <si>
    <t>ORA DE SFÂRȘIT</t>
  </si>
  <si>
    <t>UNICE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</si>
</sst>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h:mm;@"/>
  </numFmts>
  <fonts count="7"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3">
    <fill>
      <patternFill patternType="none"/>
    </fill>
    <fill>
      <patternFill patternType="gray125"/>
    </fill>
    <fill>
      <patternFill patternType="solid">
        <fgColor theme="1" tint="0.24994659260841701"/>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20" fontId="2" fillId="2" borderId="2" applyAlignment="0" applyProtection="0"/>
    <xf numFmtId="164" fontId="3" fillId="0" borderId="0">
      <alignment horizontal="center" vertical="center"/>
    </xf>
    <xf numFmtId="0"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4">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4" fontId="3" fillId="0" borderId="0" xfId="5">
      <alignment horizontal="center" vertical="center"/>
    </xf>
    <xf numFmtId="0" fontId="4" fillId="2" borderId="2" xfId="3">
      <alignment horizontal="center"/>
    </xf>
    <xf numFmtId="20" fontId="2" fillId="2" borderId="2" xfId="4" applyAlignment="1" applyProtection="1">
      <alignment horizontal="center" vertical="top"/>
      <protection locked="0"/>
    </xf>
    <xf numFmtId="0"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1" fillId="2" borderId="0" xfId="1" applyBorder="1" applyAlignment="1">
      <alignment horizontal="left" vertical="center" indent="1"/>
    </xf>
    <xf numFmtId="0" fontId="6" fillId="2" borderId="3" xfId="7" applyBorder="1" applyAlignment="1">
      <alignment horizontal="right" vertical="center" indent="2"/>
    </xf>
    <xf numFmtId="0" fontId="6" fillId="2" borderId="2" xfId="7">
      <alignment horizontal="right" vertical="center" indent="1"/>
    </xf>
  </cellXfs>
  <cellStyles count="9">
    <cellStyle name="Detalii_tabel" xfId="6" xr:uid="{00000000-0005-0000-0000-000007000000}"/>
    <cellStyle name="Oră" xfId="5" xr:uid="{00000000-0005-0000-0000-000008000000}"/>
    <cellStyle name="已访问的超链接" xfId="8" builtinId="9" customBuiltin="1"/>
    <cellStyle name="常规" xfId="0" builtinId="0" customBuiltin="1"/>
    <cellStyle name="标题 1" xfId="1" builtinId="16" customBuiltin="1"/>
    <cellStyle name="标题 2" xfId="3" builtinId="17" customBuiltin="1"/>
    <cellStyle name="标题 3" xfId="4" builtinId="18" customBuiltin="1"/>
    <cellStyle name="标题 4" xfId="2" builtinId="19" customBuiltin="1"/>
    <cellStyle name="超链接" xfId="7" builtinId="8" customBuiltin="1"/>
  </cellStyles>
  <dxfs count="33">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TableStyleMedium2" defaultPivotStyle="PivotStyleLight16">
    <tableStyle name="Planificare cursuri" pivot="0" count="5" xr9:uid="{00000000-0011-0000-FFFF-FFFF00000000}">
      <tableStyleElement type="wholeTable" dxfId="32"/>
      <tableStyleElement type="headerRow" dxfId="31"/>
      <tableStyleElement type="totalRow" dxfId="30"/>
      <tableStyleElement type="lastColumn" dxfId="29"/>
      <tableStyleElement type="firstRowStripe" dxfId="28"/>
    </tableStyle>
    <tableStyle name="Slicer Planificare cursuri" pivot="0" table="0" count="2" xr9:uid="{00000000-0011-0000-FFFF-FFFF01000000}">
      <tableStyleElement type="wholeTable" dxfId="27"/>
      <tableStyleElement type="header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List&#259; cursuri'!A1"/></Relationships>
</file>

<file path=xl/drawings/_rels/drawing2.xml.rels><?xml version="1.0" encoding="UTF-8" standalone="yes"?>
<Relationships xmlns="http://schemas.openxmlformats.org/package/2006/relationships"><Relationship Id="rId1" Type="http://schemas.openxmlformats.org/officeDocument/2006/relationships/hyperlink" Target="#'Planificare cursuri'!A1"/></Relationships>
</file>

<file path=xl/drawings/drawing1.xml><?xml version="1.0" encoding="utf-8"?>
<xdr:wsDr xmlns:xdr="http://schemas.openxmlformats.org/drawingml/2006/spreadsheetDrawing" xmlns:a="http://schemas.openxmlformats.org/drawingml/2006/main">
  <xdr:twoCellAnchor editAs="oneCell">
    <xdr:from>
      <xdr:col>8</xdr:col>
      <xdr:colOff>1746748</xdr:colOff>
      <xdr:row>0</xdr:row>
      <xdr:rowOff>164852</xdr:rowOff>
    </xdr:from>
    <xdr:to>
      <xdr:col>8</xdr:col>
      <xdr:colOff>1881219</xdr:colOff>
      <xdr:row>1</xdr:row>
      <xdr:rowOff>109383</xdr:rowOff>
    </xdr:to>
    <xdr:sp macro="" textlink="">
      <xdr:nvSpPr>
        <xdr:cNvPr id="5" name="Săgeată: zigzag 4" descr="săgeată">
          <a:hlinkClick xmlns:r="http://schemas.openxmlformats.org/officeDocument/2006/relationships" r:id="rId1" tooltip="Selectați pentru a naviga la foaia de lucru Listă cursuri"/>
          <a:extLst>
            <a:ext uri="{FF2B5EF4-FFF2-40B4-BE49-F238E27FC236}">
              <a16:creationId xmlns:a16="http://schemas.microsoft.com/office/drawing/2014/main" id="{9C3B1660-A286-46BC-8C75-5618DCAA2DCA}"/>
            </a:ext>
          </a:extLst>
        </xdr:cNvPr>
        <xdr:cNvSpPr/>
      </xdr:nvSpPr>
      <xdr:spPr>
        <a:xfrm>
          <a:off x="14138773" y="164852"/>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158750</xdr:colOff>
      <xdr:row>0</xdr:row>
      <xdr:rowOff>149225</xdr:rowOff>
    </xdr:from>
    <xdr:to>
      <xdr:col>6</xdr:col>
      <xdr:colOff>293221</xdr:colOff>
      <xdr:row>0</xdr:row>
      <xdr:rowOff>350931</xdr:rowOff>
    </xdr:to>
    <xdr:sp macro="" textlink="">
      <xdr:nvSpPr>
        <xdr:cNvPr id="4" name="Săgeată: zigzag 3" descr="săgeată">
          <a:hlinkClick xmlns:r="http://schemas.openxmlformats.org/officeDocument/2006/relationships" r:id="rId1" tooltip="Selectați pentru a naviga la foaia de lucru Planificare cursuri"/>
          <a:extLst>
            <a:ext uri="{FF2B5EF4-FFF2-40B4-BE49-F238E27FC236}">
              <a16:creationId xmlns:a16="http://schemas.microsoft.com/office/drawing/2014/main" id="{3827567C-2444-4A9B-8BA7-9AD7F5973BFF}"/>
            </a:ext>
          </a:extLst>
        </xdr:cNvPr>
        <xdr:cNvSpPr/>
      </xdr:nvSpPr>
      <xdr:spPr>
        <a:xfrm rot="10800000">
          <a:off x="817880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OrarulCursurilor" displayName="OrarulCursurilor" ref="B3:I56">
  <autoFilter ref="B3:I56" xr:uid="{00000000-0009-0000-0100-000003000000}"/>
  <tableColumns count="8">
    <tableColumn id="1" xr3:uid="{00000000-0010-0000-0000-000001000000}" name="ORA" totalsRowLabel="Total" dataCellStyle="Oră">
      <calculatedColumnFormula>B3+Increment</calculatedColumnFormula>
    </tableColumn>
    <tableColumn id="2" xr3:uid="{00000000-0010-0000-0000-000002000000}" name="DUMINICĂ" dataDxfId="13" dataCellStyle="Detalii_tabel">
      <calculatedColumnFormula>IFERROR(INDEX(ListăCursuri[],MATCH(SUMPRODUCT((ListăCursuri[ZIUA]=OrarulCursurilor[[#Headers],[DUMINICĂ]])*(ROUNDDOWN($B4,10)&gt;=ROUNDDOWN(ListăCursuri[ORA DE ÎNCEPUT],10))*($B4&lt;=ListăCursuri[ORA DE SFÂRȘIT]),ListăCursuri[UNICE]),ListăCursuri[UNICE],0),2),0)</calculatedColumnFormula>
    </tableColumn>
    <tableColumn id="3" xr3:uid="{00000000-0010-0000-0000-000003000000}" name="LUNI" dataDxfId="12" dataCellStyle="Detalii_tabel">
      <calculatedColumnFormula>IFERROR(INDEX(ListăCursuri[],MATCH(SUMPRODUCT((ListăCursuri[ZIUA]=OrarulCursurilor[[#Headers],[LUNI]])*(ROUNDDOWN($B4,10)&gt;=ROUNDDOWN(ListăCursuri[ORA DE ÎNCEPUT],10))*($B4&lt;=ListăCursuri[ORA DE SFÂRȘIT]),ListăCursuri[UNICE]),ListăCursuri[UNICE],0),2),0)</calculatedColumnFormula>
    </tableColumn>
    <tableColumn id="4" xr3:uid="{00000000-0010-0000-0000-000004000000}" name="MARȚI" dataDxfId="11" dataCellStyle="Detalii_tabel">
      <calculatedColumnFormula>IFERROR(INDEX(ListăCursuri[],MATCH(SUMPRODUCT((ListăCursuri[ZIUA]=OrarulCursurilor[[#Headers],[MARȚI]])*(ROUNDDOWN($B4,10)&gt;=ROUNDDOWN(ListăCursuri[ORA DE ÎNCEPUT],10))*($B4&lt;=ListăCursuri[ORA DE SFÂRȘIT]),ListăCursuri[UNICE]),ListăCursuri[UNICE],0),2),0)</calculatedColumnFormula>
    </tableColumn>
    <tableColumn id="5" xr3:uid="{00000000-0010-0000-0000-000005000000}" name="MIERCURI" dataDxfId="10" dataCellStyle="Detalii_tabel">
      <calculatedColumnFormula>IFERROR(INDEX(ListăCursuri[],MATCH(SUMPRODUCT((ListăCursuri[ZIUA]=OrarulCursurilor[[#Headers],[MIERCURI]])*(ROUNDDOWN($B4,10)&gt;=ROUNDDOWN(ListăCursuri[ORA DE ÎNCEPUT],10))*($B4&lt;=ListăCursuri[ORA DE SFÂRȘIT]),ListăCursuri[UNICE]),ListăCursuri[UNICE],0),2),0)</calculatedColumnFormula>
    </tableColumn>
    <tableColumn id="6" xr3:uid="{00000000-0010-0000-0000-000006000000}" name="JOI" dataDxfId="9" dataCellStyle="Detalii_tabel">
      <calculatedColumnFormula>IFERROR(INDEX(ListăCursuri[],MATCH(SUMPRODUCT((ListăCursuri[ZIUA]=OrarulCursurilor[[#Headers],[JOI]])*(ROUNDDOWN($B4,10)&gt;=ROUNDDOWN(ListăCursuri[ORA DE ÎNCEPUT],10))*($B4&lt;=ListăCursuri[ORA DE SFÂRȘIT]),ListăCursuri[UNICE]),ListăCursuri[UNICE],0),2),0)</calculatedColumnFormula>
    </tableColumn>
    <tableColumn id="7" xr3:uid="{00000000-0010-0000-0000-000007000000}" name="VINERI" dataDxfId="8" dataCellStyle="Detalii_tabel">
      <calculatedColumnFormula>IFERROR(INDEX(ListăCursuri[],MATCH(SUMPRODUCT((ListăCursuri[ZIUA]=OrarulCursurilor[[#Headers],[VINERI]])*(ROUNDDOWN($B4,10)&gt;=ROUNDDOWN(ListăCursuri[ORA DE ÎNCEPUT],10))*($B4&lt;=ListăCursuri[ORA DE SFÂRȘIT]),ListăCursuri[UNICE]),ListăCursuri[UNICE],0),2),0)</calculatedColumnFormula>
    </tableColumn>
    <tableColumn id="8" xr3:uid="{00000000-0010-0000-0000-000008000000}" name="SÂMBĂTĂ" totalsRowFunction="sum" dataCellStyle="Detalii_tabel">
      <calculatedColumnFormula>IFERROR(INDEX(ListăCursuri[],MATCH(SUMPRODUCT((ListăCursuri[ZIUA]=OrarulCursurilor[[#Headers],[SÂMBĂTĂ]])*(ROUNDDOWN($B4,10)&gt;=ROUNDDOWN(ListăCursuri[ORA DE ÎNCEPUT],10))*($B4&lt;=ListăCursuri[ORA DE SFÂRȘIT]),ListăCursuri[UNICE]),ListăCursuri[UNICE],0),2),0)</calculatedColumnFormula>
    </tableColumn>
  </tableColumns>
  <tableStyleInfo name="Planificare cursuri" showFirstColumn="0" showLastColumn="0" showRowStripes="0" showColumnStripes="0"/>
  <extLst>
    <ext xmlns:x14="http://schemas.microsoft.com/office/spreadsheetml/2009/9/main" uri="{504A1905-F514-4f6f-8877-14C23A59335A}">
      <x14:table altTextSummary="Lista cursurilor aranjate în funcție de ziua săptămânii și intervalul de timp. ID-ul cursului se afișează la intersecția dintre Ziua Săptămânii și Ora de început și continuă până la Ora de sfârși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ăCursuri" displayName="ListăCursuri" ref="B2:H10">
  <autoFilter ref="B2:H10" xr:uid="{00000000-0009-0000-0100-000001000000}"/>
  <tableColumns count="7">
    <tableColumn id="1" xr3:uid="{00000000-0010-0000-0100-000001000000}" name="CURS" totalsRowLabel="Total" totalsRowDxfId="7" dataCellStyle="Detalii_tabel"/>
    <tableColumn id="2" xr3:uid="{00000000-0010-0000-0100-000002000000}" name="ID" totalsRowDxfId="6" dataCellStyle="Detalii_tabel"/>
    <tableColumn id="3" xr3:uid="{00000000-0010-0000-0100-000003000000}" name="ZIUA" totalsRowDxfId="5" dataCellStyle="Detalii_tabel"/>
    <tableColumn id="5" xr3:uid="{00000000-0010-0000-0100-000005000000}" name="LOCAȚIE" totalsRowDxfId="4" dataCellStyle="Detalii_tabel"/>
    <tableColumn id="4" xr3:uid="{00000000-0010-0000-0100-000004000000}" name="ORA DE ÎNCEPUT" totalsRowDxfId="3" dataCellStyle="Oră"/>
    <tableColumn id="6" xr3:uid="{00000000-0010-0000-0100-000006000000}" name="ORA DE SFÂRȘIT" totalsRowDxfId="2" dataCellStyle="Oră"/>
    <tableColumn id="7" xr3:uid="{00000000-0010-0000-0100-000007000000}" name="UNICE" totalsRowFunction="sum" dataDxfId="1" totalsRowDxfId="0">
      <calculatedColumnFormula>ROW()-ROW(ListăCursuri[[#Headers],[UNICE]])</calculatedColumnFormula>
    </tableColumn>
  </tableColumns>
  <tableStyleInfo name="Planificare cursuri" showFirstColumn="0" showLastColumn="0" showRowStripes="1" showColumnStripes="0"/>
  <extLst>
    <ext xmlns:x14="http://schemas.microsoft.com/office/spreadsheetml/2009/9/main" uri="{504A1905-F514-4f6f-8877-14C23A59335A}">
      <x14:table altTextSummary="Informații pentru cursuri care se afișează în foaia Planificare cursuri, cum ar fi ID curs, Zi (a săptămânii), Locația, Ora de început și Ora de sfârșit"/>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autoPageBreaks="0" fitToPage="1"/>
  </sheetPr>
  <dimension ref="A1:I56"/>
  <sheetViews>
    <sheetView showGridLines="0" tabSelected="1" zoomScaleNormal="100" zoomScaleSheetLayoutView="100" workbookViewId="0"/>
  </sheetViews>
  <sheetFormatPr defaultColWidth="9" defaultRowHeight="30" customHeight="1" x14ac:dyDescent="0.2"/>
  <cols>
    <col min="1" max="1" width="2.625" style="1" customWidth="1"/>
    <col min="2" max="2" width="12.25" style="1" customWidth="1"/>
    <col min="3" max="8" width="24.625" style="1" customWidth="1"/>
    <col min="9" max="9" width="25.125" style="1" customWidth="1"/>
    <col min="10" max="10" width="2.625" style="1" customWidth="1"/>
    <col min="11" max="16384" width="9" style="1"/>
  </cols>
  <sheetData>
    <row r="1" spans="2:9" ht="20.25" customHeight="1" x14ac:dyDescent="0.25">
      <c r="B1" s="11" t="s">
        <v>0</v>
      </c>
      <c r="C1" s="11"/>
      <c r="D1" s="11"/>
      <c r="E1" s="11"/>
      <c r="F1" s="11"/>
      <c r="G1" s="6" t="s">
        <v>6</v>
      </c>
      <c r="H1" s="6" t="s">
        <v>8</v>
      </c>
      <c r="I1" s="12" t="s">
        <v>11</v>
      </c>
    </row>
    <row r="2" spans="2:9" ht="20.25" customHeight="1" x14ac:dyDescent="0.2">
      <c r="B2" s="11"/>
      <c r="C2" s="11"/>
      <c r="D2" s="11"/>
      <c r="E2" s="11"/>
      <c r="F2" s="11"/>
      <c r="G2" s="7">
        <v>0.33333333333333331</v>
      </c>
      <c r="H2" s="7" t="s">
        <v>9</v>
      </c>
      <c r="I2" s="12"/>
    </row>
    <row r="3" spans="2:9" ht="20.25" customHeight="1" x14ac:dyDescent="0.2">
      <c r="B3" s="10" t="s">
        <v>1</v>
      </c>
      <c r="C3" s="9" t="s">
        <v>2</v>
      </c>
      <c r="D3" s="9" t="s">
        <v>3</v>
      </c>
      <c r="E3" s="9" t="s">
        <v>4</v>
      </c>
      <c r="F3" s="9" t="s">
        <v>5</v>
      </c>
      <c r="G3" s="9" t="s">
        <v>7</v>
      </c>
      <c r="H3" s="9" t="s">
        <v>10</v>
      </c>
      <c r="I3" s="9" t="s">
        <v>12</v>
      </c>
    </row>
    <row r="4" spans="2:9" ht="30" customHeight="1" x14ac:dyDescent="0.2">
      <c r="B4" s="5">
        <f>ÎnceputulPlanificării</f>
        <v>0.33333333333333331</v>
      </c>
      <c r="C4" s="8">
        <f>IFERROR(INDEX(ListăCursuri[],MATCH(SUMPRODUCT((ListăCursuri[ZIUA]=OrarulCursurilor[[#Headers],[DUMINICĂ]])*(ROUNDDOWN($B4,10)&gt;=ROUNDDOWN(ListăCursuri[ORA DE ÎNCEPUT],10))*($B4&lt;=ListăCursuri[ORA DE SFÂRȘIT]),ListăCursuri[UNICE]),ListăCursuri[UNICE],0),2),0)</f>
        <v>0</v>
      </c>
      <c r="D4" s="8">
        <f>IFERROR(INDEX(ListăCursuri[],MATCH(SUMPRODUCT((ListăCursuri[ZIUA]=OrarulCursurilor[[#Headers],[LUNI]])*(ROUNDDOWN($B4,10)&gt;=ROUNDDOWN(ListăCursuri[ORA DE ÎNCEPUT],10))*($B4&lt;=ListăCursuri[ORA DE SFÂRȘIT]),ListăCursuri[UNICE]),ListăCursuri[UNICE],0),2),0)</f>
        <v>0</v>
      </c>
      <c r="E4" s="8">
        <f>IFERROR(INDEX(ListăCursuri[],MATCH(SUMPRODUCT((ListăCursuri[ZIUA]=OrarulCursurilor[[#Headers],[MARȚI]])*(ROUNDDOWN($B4,10)&gt;=ROUNDDOWN(ListăCursuri[ORA DE ÎNCEPUT],10))*($B4&lt;=ListăCursuri[ORA DE SFÂRȘIT]),ListăCursuri[UNICE]),ListăCursuri[UNICE],0),2),0)</f>
        <v>0</v>
      </c>
      <c r="F4" s="8">
        <f>IFERROR(INDEX(ListăCursuri[],MATCH(SUMPRODUCT((ListăCursuri[ZIUA]=OrarulCursurilor[[#Headers],[MIERCURI]])*(ROUNDDOWN($B4,10)&gt;=ROUNDDOWN(ListăCursuri[ORA DE ÎNCEPUT],10))*($B4&lt;=ListăCursuri[ORA DE SFÂRȘIT]),ListăCursuri[UNICE]),ListăCursuri[UNICE],0),2),0)</f>
        <v>0</v>
      </c>
      <c r="G4" s="8">
        <f>IFERROR(INDEX(ListăCursuri[],MATCH(SUMPRODUCT((ListăCursuri[ZIUA]=OrarulCursurilor[[#Headers],[JOI]])*(ROUNDDOWN($B4,10)&gt;=ROUNDDOWN(ListăCursuri[ORA DE ÎNCEPUT],10))*($B4&lt;=ListăCursuri[ORA DE SFÂRȘIT]),ListăCursuri[UNICE]),ListăCursuri[UNICE],0),2),0)</f>
        <v>0</v>
      </c>
      <c r="H4" s="8">
        <f>IFERROR(INDEX(ListăCursuri[],MATCH(SUMPRODUCT((ListăCursuri[ZIUA]=OrarulCursurilor[[#Headers],[VINERI]])*(ROUNDDOWN($B4,10)&gt;=ROUNDDOWN(ListăCursuri[ORA DE ÎNCEPUT],10))*($B4&lt;=ListăCursuri[ORA DE SFÂRȘIT]),ListăCursuri[UNICE]),ListăCursuri[UNICE],0),2),0)</f>
        <v>0</v>
      </c>
      <c r="I4" s="8">
        <f>IFERROR(INDEX(ListăCursuri[],MATCH(SUMPRODUCT((ListăCursuri[ZIUA]=OrarulCursurilor[[#Headers],[SÂMBĂTĂ]])*(ROUNDDOWN($B4,10)&gt;=ROUNDDOWN(ListăCursuri[ORA DE ÎNCEPUT],10))*($B4&lt;=ListăCursuri[ORA DE SFÂRȘIT]),ListăCursuri[UNICE]),ListăCursuri[UNICE],0),2),0)</f>
        <v>0</v>
      </c>
    </row>
    <row r="5" spans="2:9" ht="30" customHeight="1" x14ac:dyDescent="0.2">
      <c r="B5" s="5">
        <f t="shared" ref="B5:B36" si="0">B4+Increment</f>
        <v>0.34375</v>
      </c>
      <c r="C5" s="8">
        <f>IFERROR(INDEX(ListăCursuri[],MATCH(SUMPRODUCT((ListăCursuri[ZIUA]=OrarulCursurilor[[#Headers],[DUMINICĂ]])*(ROUNDDOWN($B5,10)&gt;=ROUNDDOWN(ListăCursuri[ORA DE ÎNCEPUT],10))*($B5&lt;=ListăCursuri[ORA DE SFÂRȘIT]),ListăCursuri[UNICE]),ListăCursuri[UNICE],0),2),0)</f>
        <v>0</v>
      </c>
      <c r="D5" s="8" t="str">
        <f>IFERROR(INDEX(ListăCursuri[],MATCH(SUMPRODUCT((ListăCursuri[ZIUA]=OrarulCursurilor[[#Headers],[LUNI]])*(ROUNDDOWN($B5,10)&gt;=ROUNDDOWN(ListăCursuri[ORA DE ÎNCEPUT],10))*($B5&lt;=ListăCursuri[ORA DE SFÂRȘIT]),ListăCursuri[UNICE]),ListăCursuri[UNICE],0),2),0)</f>
        <v>MAT-113</v>
      </c>
      <c r="E5" s="8">
        <f>IFERROR(INDEX(ListăCursuri[],MATCH(SUMPRODUCT((ListăCursuri[ZIUA]=OrarulCursurilor[[#Headers],[MARȚI]])*(ROUNDDOWN($B5,10)&gt;=ROUNDDOWN(ListăCursuri[ORA DE ÎNCEPUT],10))*($B5&lt;=ListăCursuri[ORA DE SFÂRȘIT]),ListăCursuri[UNICE]),ListăCursuri[UNICE],0),2),0)</f>
        <v>0</v>
      </c>
      <c r="F5" s="8" t="str">
        <f>IFERROR(INDEX(ListăCursuri[],MATCH(SUMPRODUCT((ListăCursuri[ZIUA]=OrarulCursurilor[[#Headers],[MIERCURI]])*(ROUNDDOWN($B5,10)&gt;=ROUNDDOWN(ListăCursuri[ORA DE ÎNCEPUT],10))*($B5&lt;=ListăCursuri[ORA DE SFÂRȘIT]),ListăCursuri[UNICE]),ListăCursuri[UNICE],0),2),0)</f>
        <v>MAT-113</v>
      </c>
      <c r="G5" s="8">
        <f>IFERROR(INDEX(ListăCursuri[],MATCH(SUMPRODUCT((ListăCursuri[ZIUA]=OrarulCursurilor[[#Headers],[JOI]])*(ROUNDDOWN($B5,10)&gt;=ROUNDDOWN(ListăCursuri[ORA DE ÎNCEPUT],10))*($B5&lt;=ListăCursuri[ORA DE SFÂRȘIT]),ListăCursuri[UNICE]),ListăCursuri[UNICE],0),2),0)</f>
        <v>0</v>
      </c>
      <c r="H5" s="8" t="str">
        <f>IFERROR(INDEX(ListăCursuri[],MATCH(SUMPRODUCT((ListăCursuri[ZIUA]=OrarulCursurilor[[#Headers],[VINERI]])*(ROUNDDOWN($B5,10)&gt;=ROUNDDOWN(ListăCursuri[ORA DE ÎNCEPUT],10))*($B5&lt;=ListăCursuri[ORA DE SFÂRȘIT]),ListăCursuri[UNICE]),ListăCursuri[UNICE],0),2),0)</f>
        <v>MAT-113</v>
      </c>
      <c r="I5" s="8">
        <f>IFERROR(INDEX(ListăCursuri[],MATCH(SUMPRODUCT((ListăCursuri[ZIUA]=OrarulCursurilor[[#Headers],[SÂMBĂTĂ]])*(ROUNDDOWN($B5,10)&gt;=ROUNDDOWN(ListăCursuri[ORA DE ÎNCEPUT],10))*($B5&lt;=ListăCursuri[ORA DE SFÂRȘIT]),ListăCursuri[UNICE]),ListăCursuri[UNICE],0),2),0)</f>
        <v>0</v>
      </c>
    </row>
    <row r="6" spans="2:9" ht="30" customHeight="1" x14ac:dyDescent="0.2">
      <c r="B6" s="5">
        <f t="shared" si="0"/>
        <v>0.35416666666666669</v>
      </c>
      <c r="C6" s="8">
        <f>IFERROR(INDEX(ListăCursuri[],MATCH(SUMPRODUCT((ListăCursuri[ZIUA]=OrarulCursurilor[[#Headers],[DUMINICĂ]])*(ROUNDDOWN($B6,10)&gt;=ROUNDDOWN(ListăCursuri[ORA DE ÎNCEPUT],10))*($B6&lt;=ListăCursuri[ORA DE SFÂRȘIT]),ListăCursuri[UNICE]),ListăCursuri[UNICE],0),2),0)</f>
        <v>0</v>
      </c>
      <c r="D6" s="8" t="str">
        <f>IFERROR(INDEX(ListăCursuri[],MATCH(SUMPRODUCT((ListăCursuri[ZIUA]=OrarulCursurilor[[#Headers],[LUNI]])*(ROUNDDOWN($B6,10)&gt;=ROUNDDOWN(ListăCursuri[ORA DE ÎNCEPUT],10))*($B6&lt;=ListăCursuri[ORA DE SFÂRȘIT]),ListăCursuri[UNICE]),ListăCursuri[UNICE],0),2),0)</f>
        <v>MAT-113</v>
      </c>
      <c r="E6" s="8">
        <f>IFERROR(INDEX(ListăCursuri[],MATCH(SUMPRODUCT((ListăCursuri[ZIUA]=OrarulCursurilor[[#Headers],[MARȚI]])*(ROUNDDOWN($B6,10)&gt;=ROUNDDOWN(ListăCursuri[ORA DE ÎNCEPUT],10))*($B6&lt;=ListăCursuri[ORA DE SFÂRȘIT]),ListăCursuri[UNICE]),ListăCursuri[UNICE],0),2),0)</f>
        <v>0</v>
      </c>
      <c r="F6" s="8" t="str">
        <f>IFERROR(INDEX(ListăCursuri[],MATCH(SUMPRODUCT((ListăCursuri[ZIUA]=OrarulCursurilor[[#Headers],[MIERCURI]])*(ROUNDDOWN($B6,10)&gt;=ROUNDDOWN(ListăCursuri[ORA DE ÎNCEPUT],10))*($B6&lt;=ListăCursuri[ORA DE SFÂRȘIT]),ListăCursuri[UNICE]),ListăCursuri[UNICE],0),2),0)</f>
        <v>MAT-113</v>
      </c>
      <c r="G6" s="8">
        <f>IFERROR(INDEX(ListăCursuri[],MATCH(SUMPRODUCT((ListăCursuri[ZIUA]=OrarulCursurilor[[#Headers],[JOI]])*(ROUNDDOWN($B6,10)&gt;=ROUNDDOWN(ListăCursuri[ORA DE ÎNCEPUT],10))*($B6&lt;=ListăCursuri[ORA DE SFÂRȘIT]),ListăCursuri[UNICE]),ListăCursuri[UNICE],0),2),0)</f>
        <v>0</v>
      </c>
      <c r="H6" s="8" t="str">
        <f>IFERROR(INDEX(ListăCursuri[],MATCH(SUMPRODUCT((ListăCursuri[ZIUA]=OrarulCursurilor[[#Headers],[VINERI]])*(ROUNDDOWN($B6,10)&gt;=ROUNDDOWN(ListăCursuri[ORA DE ÎNCEPUT],10))*($B6&lt;=ListăCursuri[ORA DE SFÂRȘIT]),ListăCursuri[UNICE]),ListăCursuri[UNICE],0),2),0)</f>
        <v>MAT-113</v>
      </c>
      <c r="I6" s="8">
        <f>IFERROR(INDEX(ListăCursuri[],MATCH(SUMPRODUCT((ListăCursuri[ZIUA]=OrarulCursurilor[[#Headers],[SÂMBĂTĂ]])*(ROUNDDOWN($B6,10)&gt;=ROUNDDOWN(ListăCursuri[ORA DE ÎNCEPUT],10))*($B6&lt;=ListăCursuri[ORA DE SFÂRȘIT]),ListăCursuri[UNICE]),ListăCursuri[UNICE],0),2),0)</f>
        <v>0</v>
      </c>
    </row>
    <row r="7" spans="2:9" ht="30" customHeight="1" x14ac:dyDescent="0.2">
      <c r="B7" s="5">
        <f t="shared" si="0"/>
        <v>0.36458333333333337</v>
      </c>
      <c r="C7" s="8">
        <f>IFERROR(INDEX(ListăCursuri[],MATCH(SUMPRODUCT((ListăCursuri[ZIUA]=OrarulCursurilor[[#Headers],[DUMINICĂ]])*(ROUNDDOWN($B7,10)&gt;=ROUNDDOWN(ListăCursuri[ORA DE ÎNCEPUT],10))*($B7&lt;=ListăCursuri[ORA DE SFÂRȘIT]),ListăCursuri[UNICE]),ListăCursuri[UNICE],0),2),0)</f>
        <v>0</v>
      </c>
      <c r="D7" s="8" t="str">
        <f>IFERROR(INDEX(ListăCursuri[],MATCH(SUMPRODUCT((ListăCursuri[ZIUA]=OrarulCursurilor[[#Headers],[LUNI]])*(ROUNDDOWN($B7,10)&gt;=ROUNDDOWN(ListăCursuri[ORA DE ÎNCEPUT],10))*($B7&lt;=ListăCursuri[ORA DE SFÂRȘIT]),ListăCursuri[UNICE]),ListăCursuri[UNICE],0),2),0)</f>
        <v>MAT-113</v>
      </c>
      <c r="E7" s="8">
        <f>IFERROR(INDEX(ListăCursuri[],MATCH(SUMPRODUCT((ListăCursuri[ZIUA]=OrarulCursurilor[[#Headers],[MARȚI]])*(ROUNDDOWN($B7,10)&gt;=ROUNDDOWN(ListăCursuri[ORA DE ÎNCEPUT],10))*($B7&lt;=ListăCursuri[ORA DE SFÂRȘIT]),ListăCursuri[UNICE]),ListăCursuri[UNICE],0),2),0)</f>
        <v>0</v>
      </c>
      <c r="F7" s="8" t="str">
        <f>IFERROR(INDEX(ListăCursuri[],MATCH(SUMPRODUCT((ListăCursuri[ZIUA]=OrarulCursurilor[[#Headers],[MIERCURI]])*(ROUNDDOWN($B7,10)&gt;=ROUNDDOWN(ListăCursuri[ORA DE ÎNCEPUT],10))*($B7&lt;=ListăCursuri[ORA DE SFÂRȘIT]),ListăCursuri[UNICE]),ListăCursuri[UNICE],0),2),0)</f>
        <v>MAT-113</v>
      </c>
      <c r="G7" s="8">
        <f>IFERROR(INDEX(ListăCursuri[],MATCH(SUMPRODUCT((ListăCursuri[ZIUA]=OrarulCursurilor[[#Headers],[JOI]])*(ROUNDDOWN($B7,10)&gt;=ROUNDDOWN(ListăCursuri[ORA DE ÎNCEPUT],10))*($B7&lt;=ListăCursuri[ORA DE SFÂRȘIT]),ListăCursuri[UNICE]),ListăCursuri[UNICE],0),2),0)</f>
        <v>0</v>
      </c>
      <c r="H7" s="8" t="str">
        <f>IFERROR(INDEX(ListăCursuri[],MATCH(SUMPRODUCT((ListăCursuri[ZIUA]=OrarulCursurilor[[#Headers],[VINERI]])*(ROUNDDOWN($B7,10)&gt;=ROUNDDOWN(ListăCursuri[ORA DE ÎNCEPUT],10))*($B7&lt;=ListăCursuri[ORA DE SFÂRȘIT]),ListăCursuri[UNICE]),ListăCursuri[UNICE],0),2),0)</f>
        <v>MAT-113</v>
      </c>
      <c r="I7" s="8">
        <f>IFERROR(INDEX(ListăCursuri[],MATCH(SUMPRODUCT((ListăCursuri[ZIUA]=OrarulCursurilor[[#Headers],[SÂMBĂTĂ]])*(ROUNDDOWN($B7,10)&gt;=ROUNDDOWN(ListăCursuri[ORA DE ÎNCEPUT],10))*($B7&lt;=ListăCursuri[ORA DE SFÂRȘIT]),ListăCursuri[UNICE]),ListăCursuri[UNICE],0),2),0)</f>
        <v>0</v>
      </c>
    </row>
    <row r="8" spans="2:9" ht="30" customHeight="1" x14ac:dyDescent="0.2">
      <c r="B8" s="5">
        <f t="shared" si="0"/>
        <v>0.37500000000000006</v>
      </c>
      <c r="C8" s="8">
        <f>IFERROR(INDEX(ListăCursuri[],MATCH(SUMPRODUCT((ListăCursuri[ZIUA]=OrarulCursurilor[[#Headers],[DUMINICĂ]])*(ROUNDDOWN($B8,10)&gt;=ROUNDDOWN(ListăCursuri[ORA DE ÎNCEPUT],10))*($B8&lt;=ListăCursuri[ORA DE SFÂRȘIT]),ListăCursuri[UNICE]),ListăCursuri[UNICE],0),2),0)</f>
        <v>0</v>
      </c>
      <c r="D8" s="8" t="str">
        <f>IFERROR(INDEX(ListăCursuri[],MATCH(SUMPRODUCT((ListăCursuri[ZIUA]=OrarulCursurilor[[#Headers],[LUNI]])*(ROUNDDOWN($B8,10)&gt;=ROUNDDOWN(ListăCursuri[ORA DE ÎNCEPUT],10))*($B8&lt;=ListăCursuri[ORA DE SFÂRȘIT]),ListăCursuri[UNICE]),ListăCursuri[UNICE],0),2),0)</f>
        <v>MAT-113</v>
      </c>
      <c r="E8" s="8">
        <f>IFERROR(INDEX(ListăCursuri[],MATCH(SUMPRODUCT((ListăCursuri[ZIUA]=OrarulCursurilor[[#Headers],[MARȚI]])*(ROUNDDOWN($B8,10)&gt;=ROUNDDOWN(ListăCursuri[ORA DE ÎNCEPUT],10))*($B8&lt;=ListăCursuri[ORA DE SFÂRȘIT]),ListăCursuri[UNICE]),ListăCursuri[UNICE],0),2),0)</f>
        <v>0</v>
      </c>
      <c r="F8" s="8" t="str">
        <f>IFERROR(INDEX(ListăCursuri[],MATCH(SUMPRODUCT((ListăCursuri[ZIUA]=OrarulCursurilor[[#Headers],[MIERCURI]])*(ROUNDDOWN($B8,10)&gt;=ROUNDDOWN(ListăCursuri[ORA DE ÎNCEPUT],10))*($B8&lt;=ListăCursuri[ORA DE SFÂRȘIT]),ListăCursuri[UNICE]),ListăCursuri[UNICE],0),2),0)</f>
        <v>MAT-113</v>
      </c>
      <c r="G8" s="8">
        <f>IFERROR(INDEX(ListăCursuri[],MATCH(SUMPRODUCT((ListăCursuri[ZIUA]=OrarulCursurilor[[#Headers],[JOI]])*(ROUNDDOWN($B8,10)&gt;=ROUNDDOWN(ListăCursuri[ORA DE ÎNCEPUT],10))*($B8&lt;=ListăCursuri[ORA DE SFÂRȘIT]),ListăCursuri[UNICE]),ListăCursuri[UNICE],0),2),0)</f>
        <v>0</v>
      </c>
      <c r="H8" s="8" t="str">
        <f>IFERROR(INDEX(ListăCursuri[],MATCH(SUMPRODUCT((ListăCursuri[ZIUA]=OrarulCursurilor[[#Headers],[VINERI]])*(ROUNDDOWN($B8,10)&gt;=ROUNDDOWN(ListăCursuri[ORA DE ÎNCEPUT],10))*($B8&lt;=ListăCursuri[ORA DE SFÂRȘIT]),ListăCursuri[UNICE]),ListăCursuri[UNICE],0),2),0)</f>
        <v>MAT-113</v>
      </c>
      <c r="I8" s="8">
        <f>IFERROR(INDEX(ListăCursuri[],MATCH(SUMPRODUCT((ListăCursuri[ZIUA]=OrarulCursurilor[[#Headers],[SÂMBĂTĂ]])*(ROUNDDOWN($B8,10)&gt;=ROUNDDOWN(ListăCursuri[ORA DE ÎNCEPUT],10))*($B8&lt;=ListăCursuri[ORA DE SFÂRȘIT]),ListăCursuri[UNICE]),ListăCursuri[UNICE],0),2),0)</f>
        <v>0</v>
      </c>
    </row>
    <row r="9" spans="2:9" ht="30" customHeight="1" x14ac:dyDescent="0.2">
      <c r="B9" s="5">
        <f t="shared" si="0"/>
        <v>0.38541666666666674</v>
      </c>
      <c r="C9" s="8">
        <f>IFERROR(INDEX(ListăCursuri[],MATCH(SUMPRODUCT((ListăCursuri[ZIUA]=OrarulCursurilor[[#Headers],[DUMINICĂ]])*(ROUNDDOWN($B9,10)&gt;=ROUNDDOWN(ListăCursuri[ORA DE ÎNCEPUT],10))*($B9&lt;=ListăCursuri[ORA DE SFÂRȘIT]),ListăCursuri[UNICE]),ListăCursuri[UNICE],0),2),0)</f>
        <v>0</v>
      </c>
      <c r="D9" s="8" t="str">
        <f>IFERROR(INDEX(ListăCursuri[],MATCH(SUMPRODUCT((ListăCursuri[ZIUA]=OrarulCursurilor[[#Headers],[LUNI]])*(ROUNDDOWN($B9,10)&gt;=ROUNDDOWN(ListăCursuri[ORA DE ÎNCEPUT],10))*($B9&lt;=ListăCursuri[ORA DE SFÂRȘIT]),ListăCursuri[UNICE]),ListăCursuri[UNICE],0),2),0)</f>
        <v>MAT-113</v>
      </c>
      <c r="E9" s="8">
        <f>IFERROR(INDEX(ListăCursuri[],MATCH(SUMPRODUCT((ListăCursuri[ZIUA]=OrarulCursurilor[[#Headers],[MARȚI]])*(ROUNDDOWN($B9,10)&gt;=ROUNDDOWN(ListăCursuri[ORA DE ÎNCEPUT],10))*($B9&lt;=ListăCursuri[ORA DE SFÂRȘIT]),ListăCursuri[UNICE]),ListăCursuri[UNICE],0),2),0)</f>
        <v>0</v>
      </c>
      <c r="F9" s="8" t="str">
        <f>IFERROR(INDEX(ListăCursuri[],MATCH(SUMPRODUCT((ListăCursuri[ZIUA]=OrarulCursurilor[[#Headers],[MIERCURI]])*(ROUNDDOWN($B9,10)&gt;=ROUNDDOWN(ListăCursuri[ORA DE ÎNCEPUT],10))*($B9&lt;=ListăCursuri[ORA DE SFÂRȘIT]),ListăCursuri[UNICE]),ListăCursuri[UNICE],0),2),0)</f>
        <v>MAT-113</v>
      </c>
      <c r="G9" s="8">
        <f>IFERROR(INDEX(ListăCursuri[],MATCH(SUMPRODUCT((ListăCursuri[ZIUA]=OrarulCursurilor[[#Headers],[JOI]])*(ROUNDDOWN($B9,10)&gt;=ROUNDDOWN(ListăCursuri[ORA DE ÎNCEPUT],10))*($B9&lt;=ListăCursuri[ORA DE SFÂRȘIT]),ListăCursuri[UNICE]),ListăCursuri[UNICE],0),2),0)</f>
        <v>0</v>
      </c>
      <c r="H9" s="8" t="str">
        <f>IFERROR(INDEX(ListăCursuri[],MATCH(SUMPRODUCT((ListăCursuri[ZIUA]=OrarulCursurilor[[#Headers],[VINERI]])*(ROUNDDOWN($B9,10)&gt;=ROUNDDOWN(ListăCursuri[ORA DE ÎNCEPUT],10))*($B9&lt;=ListăCursuri[ORA DE SFÂRȘIT]),ListăCursuri[UNICE]),ListăCursuri[UNICE],0),2),0)</f>
        <v>MAT-113</v>
      </c>
      <c r="I9" s="8">
        <f>IFERROR(INDEX(ListăCursuri[],MATCH(SUMPRODUCT((ListăCursuri[ZIUA]=OrarulCursurilor[[#Headers],[SÂMBĂTĂ]])*(ROUNDDOWN($B9,10)&gt;=ROUNDDOWN(ListăCursuri[ORA DE ÎNCEPUT],10))*($B9&lt;=ListăCursuri[ORA DE SFÂRȘIT]),ListăCursuri[UNICE]),ListăCursuri[UNICE],0),2),0)</f>
        <v>0</v>
      </c>
    </row>
    <row r="10" spans="2:9" ht="30" customHeight="1" x14ac:dyDescent="0.2">
      <c r="B10" s="5">
        <f t="shared" si="0"/>
        <v>0.39583333333333343</v>
      </c>
      <c r="C10" s="8">
        <f>IFERROR(INDEX(ListăCursuri[],MATCH(SUMPRODUCT((ListăCursuri[ZIUA]=OrarulCursurilor[[#Headers],[DUMINICĂ]])*(ROUNDDOWN($B10,10)&gt;=ROUNDDOWN(ListăCursuri[ORA DE ÎNCEPUT],10))*($B10&lt;=ListăCursuri[ORA DE SFÂRȘIT]),ListăCursuri[UNICE]),ListăCursuri[UNICE],0),2),0)</f>
        <v>0</v>
      </c>
      <c r="D10" s="8">
        <f>IFERROR(INDEX(ListăCursuri[],MATCH(SUMPRODUCT((ListăCursuri[ZIUA]=OrarulCursurilor[[#Headers],[LUNI]])*(ROUNDDOWN($B10,10)&gt;=ROUNDDOWN(ListăCursuri[ORA DE ÎNCEPUT],10))*($B10&lt;=ListăCursuri[ORA DE SFÂRȘIT]),ListăCursuri[UNICE]),ListăCursuri[UNICE],0),2),0)</f>
        <v>0</v>
      </c>
      <c r="E10" s="8">
        <f>IFERROR(INDEX(ListăCursuri[],MATCH(SUMPRODUCT((ListăCursuri[ZIUA]=OrarulCursurilor[[#Headers],[MARȚI]])*(ROUNDDOWN($B10,10)&gt;=ROUNDDOWN(ListăCursuri[ORA DE ÎNCEPUT],10))*($B10&lt;=ListăCursuri[ORA DE SFÂRȘIT]),ListăCursuri[UNICE]),ListăCursuri[UNICE],0),2),0)</f>
        <v>0</v>
      </c>
      <c r="F10" s="8">
        <f>IFERROR(INDEX(ListăCursuri[],MATCH(SUMPRODUCT((ListăCursuri[ZIUA]=OrarulCursurilor[[#Headers],[MIERCURI]])*(ROUNDDOWN($B10,10)&gt;=ROUNDDOWN(ListăCursuri[ORA DE ÎNCEPUT],10))*($B10&lt;=ListăCursuri[ORA DE SFÂRȘIT]),ListăCursuri[UNICE]),ListăCursuri[UNICE],0),2),0)</f>
        <v>0</v>
      </c>
      <c r="G10" s="8">
        <f>IFERROR(INDEX(ListăCursuri[],MATCH(SUMPRODUCT((ListăCursuri[ZIUA]=OrarulCursurilor[[#Headers],[JOI]])*(ROUNDDOWN($B10,10)&gt;=ROUNDDOWN(ListăCursuri[ORA DE ÎNCEPUT],10))*($B10&lt;=ListăCursuri[ORA DE SFÂRȘIT]),ListăCursuri[UNICE]),ListăCursuri[UNICE],0),2),0)</f>
        <v>0</v>
      </c>
      <c r="H10" s="8">
        <f>IFERROR(INDEX(ListăCursuri[],MATCH(SUMPRODUCT((ListăCursuri[ZIUA]=OrarulCursurilor[[#Headers],[VINERI]])*(ROUNDDOWN($B10,10)&gt;=ROUNDDOWN(ListăCursuri[ORA DE ÎNCEPUT],10))*($B10&lt;=ListăCursuri[ORA DE SFÂRȘIT]),ListăCursuri[UNICE]),ListăCursuri[UNICE],0),2),0)</f>
        <v>0</v>
      </c>
      <c r="I10" s="8">
        <f>IFERROR(INDEX(ListăCursuri[],MATCH(SUMPRODUCT((ListăCursuri[ZIUA]=OrarulCursurilor[[#Headers],[SÂMBĂTĂ]])*(ROUNDDOWN($B10,10)&gt;=ROUNDDOWN(ListăCursuri[ORA DE ÎNCEPUT],10))*($B10&lt;=ListăCursuri[ORA DE SFÂRȘIT]),ListăCursuri[UNICE]),ListăCursuri[UNICE],0),2),0)</f>
        <v>0</v>
      </c>
    </row>
    <row r="11" spans="2:9" ht="30" customHeight="1" x14ac:dyDescent="0.2">
      <c r="B11" s="5">
        <f t="shared" si="0"/>
        <v>0.40625000000000011</v>
      </c>
      <c r="C11" s="8">
        <f>IFERROR(INDEX(ListăCursuri[],MATCH(SUMPRODUCT((ListăCursuri[ZIUA]=OrarulCursurilor[[#Headers],[DUMINICĂ]])*(ROUNDDOWN($B11,10)&gt;=ROUNDDOWN(ListăCursuri[ORA DE ÎNCEPUT],10))*($B11&lt;=ListăCursuri[ORA DE SFÂRȘIT]),ListăCursuri[UNICE]),ListăCursuri[UNICE],0),2),0)</f>
        <v>0</v>
      </c>
      <c r="D11" s="8">
        <f>IFERROR(INDEX(ListăCursuri[],MATCH(SUMPRODUCT((ListăCursuri[ZIUA]=OrarulCursurilor[[#Headers],[LUNI]])*(ROUNDDOWN($B11,10)&gt;=ROUNDDOWN(ListăCursuri[ORA DE ÎNCEPUT],10))*($B11&lt;=ListăCursuri[ORA DE SFÂRȘIT]),ListăCursuri[UNICE]),ListăCursuri[UNICE],0),2),0)</f>
        <v>0</v>
      </c>
      <c r="E11" s="8">
        <f>IFERROR(INDEX(ListăCursuri[],MATCH(SUMPRODUCT((ListăCursuri[ZIUA]=OrarulCursurilor[[#Headers],[MARȚI]])*(ROUNDDOWN($B11,10)&gt;=ROUNDDOWN(ListăCursuri[ORA DE ÎNCEPUT],10))*($B11&lt;=ListăCursuri[ORA DE SFÂRȘIT]),ListăCursuri[UNICE]),ListăCursuri[UNICE],0),2),0)</f>
        <v>0</v>
      </c>
      <c r="F11" s="8">
        <f>IFERROR(INDEX(ListăCursuri[],MATCH(SUMPRODUCT((ListăCursuri[ZIUA]=OrarulCursurilor[[#Headers],[MIERCURI]])*(ROUNDDOWN($B11,10)&gt;=ROUNDDOWN(ListăCursuri[ORA DE ÎNCEPUT],10))*($B11&lt;=ListăCursuri[ORA DE SFÂRȘIT]),ListăCursuri[UNICE]),ListăCursuri[UNICE],0),2),0)</f>
        <v>0</v>
      </c>
      <c r="G11" s="8">
        <f>IFERROR(INDEX(ListăCursuri[],MATCH(SUMPRODUCT((ListăCursuri[ZIUA]=OrarulCursurilor[[#Headers],[JOI]])*(ROUNDDOWN($B11,10)&gt;=ROUNDDOWN(ListăCursuri[ORA DE ÎNCEPUT],10))*($B11&lt;=ListăCursuri[ORA DE SFÂRȘIT]),ListăCursuri[UNICE]),ListăCursuri[UNICE],0),2),0)</f>
        <v>0</v>
      </c>
      <c r="H11" s="8">
        <f>IFERROR(INDEX(ListăCursuri[],MATCH(SUMPRODUCT((ListăCursuri[ZIUA]=OrarulCursurilor[[#Headers],[VINERI]])*(ROUNDDOWN($B11,10)&gt;=ROUNDDOWN(ListăCursuri[ORA DE ÎNCEPUT],10))*($B11&lt;=ListăCursuri[ORA DE SFÂRȘIT]),ListăCursuri[UNICE]),ListăCursuri[UNICE],0),2),0)</f>
        <v>0</v>
      </c>
      <c r="I11" s="8">
        <f>IFERROR(INDEX(ListăCursuri[],MATCH(SUMPRODUCT((ListăCursuri[ZIUA]=OrarulCursurilor[[#Headers],[SÂMBĂTĂ]])*(ROUNDDOWN($B11,10)&gt;=ROUNDDOWN(ListăCursuri[ORA DE ÎNCEPUT],10))*($B11&lt;=ListăCursuri[ORA DE SFÂRȘIT]),ListăCursuri[UNICE]),ListăCursuri[UNICE],0),2),0)</f>
        <v>0</v>
      </c>
    </row>
    <row r="12" spans="2:9" ht="30" customHeight="1" x14ac:dyDescent="0.2">
      <c r="B12" s="5">
        <f t="shared" si="0"/>
        <v>0.4166666666666668</v>
      </c>
      <c r="C12" s="8">
        <f>IFERROR(INDEX(ListăCursuri[],MATCH(SUMPRODUCT((ListăCursuri[ZIUA]=OrarulCursurilor[[#Headers],[DUMINICĂ]])*(ROUNDDOWN($B12,10)&gt;=ROUNDDOWN(ListăCursuri[ORA DE ÎNCEPUT],10))*($B12&lt;=ListăCursuri[ORA DE SFÂRȘIT]),ListăCursuri[UNICE]),ListăCursuri[UNICE],0),2),0)</f>
        <v>0</v>
      </c>
      <c r="D12" s="8">
        <f>IFERROR(INDEX(ListăCursuri[],MATCH(SUMPRODUCT((ListăCursuri[ZIUA]=OrarulCursurilor[[#Headers],[LUNI]])*(ROUNDDOWN($B12,10)&gt;=ROUNDDOWN(ListăCursuri[ORA DE ÎNCEPUT],10))*($B12&lt;=ListăCursuri[ORA DE SFÂRȘIT]),ListăCursuri[UNICE]),ListăCursuri[UNICE],0),2),0)</f>
        <v>0</v>
      </c>
      <c r="E12" s="8">
        <f>IFERROR(INDEX(ListăCursuri[],MATCH(SUMPRODUCT((ListăCursuri[ZIUA]=OrarulCursurilor[[#Headers],[MARȚI]])*(ROUNDDOWN($B12,10)&gt;=ROUNDDOWN(ListăCursuri[ORA DE ÎNCEPUT],10))*($B12&lt;=ListăCursuri[ORA DE SFÂRȘIT]),ListăCursuri[UNICE]),ListăCursuri[UNICE],0),2),0)</f>
        <v>0</v>
      </c>
      <c r="F12" s="8">
        <f>IFERROR(INDEX(ListăCursuri[],MATCH(SUMPRODUCT((ListăCursuri[ZIUA]=OrarulCursurilor[[#Headers],[MIERCURI]])*(ROUNDDOWN($B12,10)&gt;=ROUNDDOWN(ListăCursuri[ORA DE ÎNCEPUT],10))*($B12&lt;=ListăCursuri[ORA DE SFÂRȘIT]),ListăCursuri[UNICE]),ListăCursuri[UNICE],0),2),0)</f>
        <v>0</v>
      </c>
      <c r="G12" s="8">
        <f>IFERROR(INDEX(ListăCursuri[],MATCH(SUMPRODUCT((ListăCursuri[ZIUA]=OrarulCursurilor[[#Headers],[JOI]])*(ROUNDDOWN($B12,10)&gt;=ROUNDDOWN(ListăCursuri[ORA DE ÎNCEPUT],10))*($B12&lt;=ListăCursuri[ORA DE SFÂRȘIT]),ListăCursuri[UNICE]),ListăCursuri[UNICE],0),2),0)</f>
        <v>0</v>
      </c>
      <c r="H12" s="8">
        <f>IFERROR(INDEX(ListăCursuri[],MATCH(SUMPRODUCT((ListăCursuri[ZIUA]=OrarulCursurilor[[#Headers],[VINERI]])*(ROUNDDOWN($B12,10)&gt;=ROUNDDOWN(ListăCursuri[ORA DE ÎNCEPUT],10))*($B12&lt;=ListăCursuri[ORA DE SFÂRȘIT]),ListăCursuri[UNICE]),ListăCursuri[UNICE],0),2),0)</f>
        <v>0</v>
      </c>
      <c r="I12" s="8">
        <f>IFERROR(INDEX(ListăCursuri[],MATCH(SUMPRODUCT((ListăCursuri[ZIUA]=OrarulCursurilor[[#Headers],[SÂMBĂTĂ]])*(ROUNDDOWN($B12,10)&gt;=ROUNDDOWN(ListăCursuri[ORA DE ÎNCEPUT],10))*($B12&lt;=ListăCursuri[ORA DE SFÂRȘIT]),ListăCursuri[UNICE]),ListăCursuri[UNICE],0),2),0)</f>
        <v>0</v>
      </c>
    </row>
    <row r="13" spans="2:9" ht="30" customHeight="1" x14ac:dyDescent="0.2">
      <c r="B13" s="5">
        <f t="shared" si="0"/>
        <v>0.42708333333333348</v>
      </c>
      <c r="C13" s="8">
        <f>IFERROR(INDEX(ListăCursuri[],MATCH(SUMPRODUCT((ListăCursuri[ZIUA]=OrarulCursurilor[[#Headers],[DUMINICĂ]])*(ROUNDDOWN($B13,10)&gt;=ROUNDDOWN(ListăCursuri[ORA DE ÎNCEPUT],10))*($B13&lt;=ListăCursuri[ORA DE SFÂRȘIT]),ListăCursuri[UNICE]),ListăCursuri[UNICE],0),2),0)</f>
        <v>0</v>
      </c>
      <c r="D13" s="8">
        <f>IFERROR(INDEX(ListăCursuri[],MATCH(SUMPRODUCT((ListăCursuri[ZIUA]=OrarulCursurilor[[#Headers],[LUNI]])*(ROUNDDOWN($B13,10)&gt;=ROUNDDOWN(ListăCursuri[ORA DE ÎNCEPUT],10))*($B13&lt;=ListăCursuri[ORA DE SFÂRȘIT]),ListăCursuri[UNICE]),ListăCursuri[UNICE],0),2),0)</f>
        <v>0</v>
      </c>
      <c r="E13" s="8">
        <f>IFERROR(INDEX(ListăCursuri[],MATCH(SUMPRODUCT((ListăCursuri[ZIUA]=OrarulCursurilor[[#Headers],[MARȚI]])*(ROUNDDOWN($B13,10)&gt;=ROUNDDOWN(ListăCursuri[ORA DE ÎNCEPUT],10))*($B13&lt;=ListăCursuri[ORA DE SFÂRȘIT]),ListăCursuri[UNICE]),ListăCursuri[UNICE],0),2),0)</f>
        <v>0</v>
      </c>
      <c r="F13" s="8">
        <f>IFERROR(INDEX(ListăCursuri[],MATCH(SUMPRODUCT((ListăCursuri[ZIUA]=OrarulCursurilor[[#Headers],[MIERCURI]])*(ROUNDDOWN($B13,10)&gt;=ROUNDDOWN(ListăCursuri[ORA DE ÎNCEPUT],10))*($B13&lt;=ListăCursuri[ORA DE SFÂRȘIT]),ListăCursuri[UNICE]),ListăCursuri[UNICE],0),2),0)</f>
        <v>0</v>
      </c>
      <c r="G13" s="8">
        <f>IFERROR(INDEX(ListăCursuri[],MATCH(SUMPRODUCT((ListăCursuri[ZIUA]=OrarulCursurilor[[#Headers],[JOI]])*(ROUNDDOWN($B13,10)&gt;=ROUNDDOWN(ListăCursuri[ORA DE ÎNCEPUT],10))*($B13&lt;=ListăCursuri[ORA DE SFÂRȘIT]),ListăCursuri[UNICE]),ListăCursuri[UNICE],0),2),0)</f>
        <v>0</v>
      </c>
      <c r="H13" s="8">
        <f>IFERROR(INDEX(ListăCursuri[],MATCH(SUMPRODUCT((ListăCursuri[ZIUA]=OrarulCursurilor[[#Headers],[VINERI]])*(ROUNDDOWN($B13,10)&gt;=ROUNDDOWN(ListăCursuri[ORA DE ÎNCEPUT],10))*($B13&lt;=ListăCursuri[ORA DE SFÂRȘIT]),ListăCursuri[UNICE]),ListăCursuri[UNICE],0),2),0)</f>
        <v>0</v>
      </c>
      <c r="I13" s="8">
        <f>IFERROR(INDEX(ListăCursuri[],MATCH(SUMPRODUCT((ListăCursuri[ZIUA]=OrarulCursurilor[[#Headers],[SÂMBĂTĂ]])*(ROUNDDOWN($B13,10)&gt;=ROUNDDOWN(ListăCursuri[ORA DE ÎNCEPUT],10))*($B13&lt;=ListăCursuri[ORA DE SFÂRȘIT]),ListăCursuri[UNICE]),ListăCursuri[UNICE],0),2),0)</f>
        <v>0</v>
      </c>
    </row>
    <row r="14" spans="2:9" ht="30" customHeight="1" x14ac:dyDescent="0.2">
      <c r="B14" s="5">
        <f t="shared" si="0"/>
        <v>0.43750000000000017</v>
      </c>
      <c r="C14" s="8">
        <f>IFERROR(INDEX(ListăCursuri[],MATCH(SUMPRODUCT((ListăCursuri[ZIUA]=OrarulCursurilor[[#Headers],[DUMINICĂ]])*(ROUNDDOWN($B14,10)&gt;=ROUNDDOWN(ListăCursuri[ORA DE ÎNCEPUT],10))*($B14&lt;=ListăCursuri[ORA DE SFÂRȘIT]),ListăCursuri[UNICE]),ListăCursuri[UNICE],0),2),0)</f>
        <v>0</v>
      </c>
      <c r="D14" s="8">
        <f>IFERROR(INDEX(ListăCursuri[],MATCH(SUMPRODUCT((ListăCursuri[ZIUA]=OrarulCursurilor[[#Headers],[LUNI]])*(ROUNDDOWN($B14,10)&gt;=ROUNDDOWN(ListăCursuri[ORA DE ÎNCEPUT],10))*($B14&lt;=ListăCursuri[ORA DE SFÂRȘIT]),ListăCursuri[UNICE]),ListăCursuri[UNICE],0),2),0)</f>
        <v>0</v>
      </c>
      <c r="E14" s="8">
        <f>IFERROR(INDEX(ListăCursuri[],MATCH(SUMPRODUCT((ListăCursuri[ZIUA]=OrarulCursurilor[[#Headers],[MARȚI]])*(ROUNDDOWN($B14,10)&gt;=ROUNDDOWN(ListăCursuri[ORA DE ÎNCEPUT],10))*($B14&lt;=ListăCursuri[ORA DE SFÂRȘIT]),ListăCursuri[UNICE]),ListăCursuri[UNICE],0),2),0)</f>
        <v>0</v>
      </c>
      <c r="F14" s="8">
        <f>IFERROR(INDEX(ListăCursuri[],MATCH(SUMPRODUCT((ListăCursuri[ZIUA]=OrarulCursurilor[[#Headers],[MIERCURI]])*(ROUNDDOWN($B14,10)&gt;=ROUNDDOWN(ListăCursuri[ORA DE ÎNCEPUT],10))*($B14&lt;=ListăCursuri[ORA DE SFÂRȘIT]),ListăCursuri[UNICE]),ListăCursuri[UNICE],0),2),0)</f>
        <v>0</v>
      </c>
      <c r="G14" s="8">
        <f>IFERROR(INDEX(ListăCursuri[],MATCH(SUMPRODUCT((ListăCursuri[ZIUA]=OrarulCursurilor[[#Headers],[JOI]])*(ROUNDDOWN($B14,10)&gt;=ROUNDDOWN(ListăCursuri[ORA DE ÎNCEPUT],10))*($B14&lt;=ListăCursuri[ORA DE SFÂRȘIT]),ListăCursuri[UNICE]),ListăCursuri[UNICE],0),2),0)</f>
        <v>0</v>
      </c>
      <c r="H14" s="8">
        <f>IFERROR(INDEX(ListăCursuri[],MATCH(SUMPRODUCT((ListăCursuri[ZIUA]=OrarulCursurilor[[#Headers],[VINERI]])*(ROUNDDOWN($B14,10)&gt;=ROUNDDOWN(ListăCursuri[ORA DE ÎNCEPUT],10))*($B14&lt;=ListăCursuri[ORA DE SFÂRȘIT]),ListăCursuri[UNICE]),ListăCursuri[UNICE],0),2),0)</f>
        <v>0</v>
      </c>
      <c r="I14" s="8">
        <f>IFERROR(INDEX(ListăCursuri[],MATCH(SUMPRODUCT((ListăCursuri[ZIUA]=OrarulCursurilor[[#Headers],[SÂMBĂTĂ]])*(ROUNDDOWN($B14,10)&gt;=ROUNDDOWN(ListăCursuri[ORA DE ÎNCEPUT],10))*($B14&lt;=ListăCursuri[ORA DE SFÂRȘIT]),ListăCursuri[UNICE]),ListăCursuri[UNICE],0),2),0)</f>
        <v>0</v>
      </c>
    </row>
    <row r="15" spans="2:9" ht="30" customHeight="1" x14ac:dyDescent="0.2">
      <c r="B15" s="5">
        <f t="shared" si="0"/>
        <v>0.44791666666666685</v>
      </c>
      <c r="C15" s="8">
        <f>IFERROR(INDEX(ListăCursuri[],MATCH(SUMPRODUCT((ListăCursuri[ZIUA]=OrarulCursurilor[[#Headers],[DUMINICĂ]])*(ROUNDDOWN($B15,10)&gt;=ROUNDDOWN(ListăCursuri[ORA DE ÎNCEPUT],10))*($B15&lt;=ListăCursuri[ORA DE SFÂRȘIT]),ListăCursuri[UNICE]),ListăCursuri[UNICE],0),2),0)</f>
        <v>0</v>
      </c>
      <c r="D15" s="8">
        <f>IFERROR(INDEX(ListăCursuri[],MATCH(SUMPRODUCT((ListăCursuri[ZIUA]=OrarulCursurilor[[#Headers],[LUNI]])*(ROUNDDOWN($B15,10)&gt;=ROUNDDOWN(ListăCursuri[ORA DE ÎNCEPUT],10))*($B15&lt;=ListăCursuri[ORA DE SFÂRȘIT]),ListăCursuri[UNICE]),ListăCursuri[UNICE],0),2),0)</f>
        <v>0</v>
      </c>
      <c r="E15" s="8">
        <f>IFERROR(INDEX(ListăCursuri[],MATCH(SUMPRODUCT((ListăCursuri[ZIUA]=OrarulCursurilor[[#Headers],[MARȚI]])*(ROUNDDOWN($B15,10)&gt;=ROUNDDOWN(ListăCursuri[ORA DE ÎNCEPUT],10))*($B15&lt;=ListăCursuri[ORA DE SFÂRȘIT]),ListăCursuri[UNICE]),ListăCursuri[UNICE],0),2),0)</f>
        <v>0</v>
      </c>
      <c r="F15" s="8">
        <f>IFERROR(INDEX(ListăCursuri[],MATCH(SUMPRODUCT((ListăCursuri[ZIUA]=OrarulCursurilor[[#Headers],[MIERCURI]])*(ROUNDDOWN($B15,10)&gt;=ROUNDDOWN(ListăCursuri[ORA DE ÎNCEPUT],10))*($B15&lt;=ListăCursuri[ORA DE SFÂRȘIT]),ListăCursuri[UNICE]),ListăCursuri[UNICE],0),2),0)</f>
        <v>0</v>
      </c>
      <c r="G15" s="8">
        <f>IFERROR(INDEX(ListăCursuri[],MATCH(SUMPRODUCT((ListăCursuri[ZIUA]=OrarulCursurilor[[#Headers],[JOI]])*(ROUNDDOWN($B15,10)&gt;=ROUNDDOWN(ListăCursuri[ORA DE ÎNCEPUT],10))*($B15&lt;=ListăCursuri[ORA DE SFÂRȘIT]),ListăCursuri[UNICE]),ListăCursuri[UNICE],0),2),0)</f>
        <v>0</v>
      </c>
      <c r="H15" s="8">
        <f>IFERROR(INDEX(ListăCursuri[],MATCH(SUMPRODUCT((ListăCursuri[ZIUA]=OrarulCursurilor[[#Headers],[VINERI]])*(ROUNDDOWN($B15,10)&gt;=ROUNDDOWN(ListăCursuri[ORA DE ÎNCEPUT],10))*($B15&lt;=ListăCursuri[ORA DE SFÂRȘIT]),ListăCursuri[UNICE]),ListăCursuri[UNICE],0),2),0)</f>
        <v>0</v>
      </c>
      <c r="I15" s="8">
        <f>IFERROR(INDEX(ListăCursuri[],MATCH(SUMPRODUCT((ListăCursuri[ZIUA]=OrarulCursurilor[[#Headers],[SÂMBĂTĂ]])*(ROUNDDOWN($B15,10)&gt;=ROUNDDOWN(ListăCursuri[ORA DE ÎNCEPUT],10))*($B15&lt;=ListăCursuri[ORA DE SFÂRȘIT]),ListăCursuri[UNICE]),ListăCursuri[UNICE],0),2),0)</f>
        <v>0</v>
      </c>
    </row>
    <row r="16" spans="2:9" ht="30" customHeight="1" x14ac:dyDescent="0.2">
      <c r="B16" s="5">
        <f t="shared" si="0"/>
        <v>0.45833333333333354</v>
      </c>
      <c r="C16" s="8">
        <f>IFERROR(INDEX(ListăCursuri[],MATCH(SUMPRODUCT((ListăCursuri[ZIUA]=OrarulCursurilor[[#Headers],[DUMINICĂ]])*(ROUNDDOWN($B16,10)&gt;=ROUNDDOWN(ListăCursuri[ORA DE ÎNCEPUT],10))*($B16&lt;=ListăCursuri[ORA DE SFÂRȘIT]),ListăCursuri[UNICE]),ListăCursuri[UNICE],0),2),0)</f>
        <v>0</v>
      </c>
      <c r="D16" s="8">
        <f>IFERROR(INDEX(ListăCursuri[],MATCH(SUMPRODUCT((ListăCursuri[ZIUA]=OrarulCursurilor[[#Headers],[LUNI]])*(ROUNDDOWN($B16,10)&gt;=ROUNDDOWN(ListăCursuri[ORA DE ÎNCEPUT],10))*($B16&lt;=ListăCursuri[ORA DE SFÂRȘIT]),ListăCursuri[UNICE]),ListăCursuri[UNICE],0),2),0)</f>
        <v>0</v>
      </c>
      <c r="E16" s="8" t="str">
        <f>IFERROR(INDEX(ListăCursuri[],MATCH(SUMPRODUCT((ListăCursuri[ZIUA]=OrarulCursurilor[[#Headers],[MARȚI]])*(ROUNDDOWN($B16,10)&gt;=ROUNDDOWN(ListăCursuri[ORA DE ÎNCEPUT],10))*($B16&lt;=ListăCursuri[ORA DE SFÂRȘIT]),ListăCursuri[UNICE]),ListăCursuri[UNICE],0),2),0)</f>
        <v>SAN-295</v>
      </c>
      <c r="F16" s="8">
        <f>IFERROR(INDEX(ListăCursuri[],MATCH(SUMPRODUCT((ListăCursuri[ZIUA]=OrarulCursurilor[[#Headers],[MIERCURI]])*(ROUNDDOWN($B16,10)&gt;=ROUNDDOWN(ListăCursuri[ORA DE ÎNCEPUT],10))*($B16&lt;=ListăCursuri[ORA DE SFÂRȘIT]),ListăCursuri[UNICE]),ListăCursuri[UNICE],0),2),0)</f>
        <v>0</v>
      </c>
      <c r="G16" s="8" t="str">
        <f>IFERROR(INDEX(ListăCursuri[],MATCH(SUMPRODUCT((ListăCursuri[ZIUA]=OrarulCursurilor[[#Headers],[JOI]])*(ROUNDDOWN($B16,10)&gt;=ROUNDDOWN(ListăCursuri[ORA DE ÎNCEPUT],10))*($B16&lt;=ListăCursuri[ORA DE SFÂRȘIT]),ListăCursuri[UNICE]),ListăCursuri[UNICE],0),2),0)</f>
        <v>SAN-295</v>
      </c>
      <c r="H16" s="8">
        <f>IFERROR(INDEX(ListăCursuri[],MATCH(SUMPRODUCT((ListăCursuri[ZIUA]=OrarulCursurilor[[#Headers],[VINERI]])*(ROUNDDOWN($B16,10)&gt;=ROUNDDOWN(ListăCursuri[ORA DE ÎNCEPUT],10))*($B16&lt;=ListăCursuri[ORA DE SFÂRȘIT]),ListăCursuri[UNICE]),ListăCursuri[UNICE],0),2),0)</f>
        <v>0</v>
      </c>
      <c r="I16" s="8">
        <f>IFERROR(INDEX(ListăCursuri[],MATCH(SUMPRODUCT((ListăCursuri[ZIUA]=OrarulCursurilor[[#Headers],[SÂMBĂTĂ]])*(ROUNDDOWN($B16,10)&gt;=ROUNDDOWN(ListăCursuri[ORA DE ÎNCEPUT],10))*($B16&lt;=ListăCursuri[ORA DE SFÂRȘIT]),ListăCursuri[UNICE]),ListăCursuri[UNICE],0),2),0)</f>
        <v>0</v>
      </c>
    </row>
    <row r="17" spans="1:9" ht="30" customHeight="1" x14ac:dyDescent="0.2">
      <c r="B17" s="5">
        <f t="shared" si="0"/>
        <v>0.46875000000000022</v>
      </c>
      <c r="C17" s="8">
        <f>IFERROR(INDEX(ListăCursuri[],MATCH(SUMPRODUCT((ListăCursuri[ZIUA]=OrarulCursurilor[[#Headers],[DUMINICĂ]])*(ROUNDDOWN($B17,10)&gt;=ROUNDDOWN(ListăCursuri[ORA DE ÎNCEPUT],10))*($B17&lt;=ListăCursuri[ORA DE SFÂRȘIT]),ListăCursuri[UNICE]),ListăCursuri[UNICE],0),2),0)</f>
        <v>0</v>
      </c>
      <c r="D17" s="8">
        <f>IFERROR(INDEX(ListăCursuri[],MATCH(SUMPRODUCT((ListăCursuri[ZIUA]=OrarulCursurilor[[#Headers],[LUNI]])*(ROUNDDOWN($B17,10)&gt;=ROUNDDOWN(ListăCursuri[ORA DE ÎNCEPUT],10))*($B17&lt;=ListăCursuri[ORA DE SFÂRȘIT]),ListăCursuri[UNICE]),ListăCursuri[UNICE],0),2),0)</f>
        <v>0</v>
      </c>
      <c r="E17" s="8" t="str">
        <f>IFERROR(INDEX(ListăCursuri[],MATCH(SUMPRODUCT((ListăCursuri[ZIUA]=OrarulCursurilor[[#Headers],[MARȚI]])*(ROUNDDOWN($B17,10)&gt;=ROUNDDOWN(ListăCursuri[ORA DE ÎNCEPUT],10))*($B17&lt;=ListăCursuri[ORA DE SFÂRȘIT]),ListăCursuri[UNICE]),ListăCursuri[UNICE],0),2),0)</f>
        <v>SAN-295</v>
      </c>
      <c r="F17" s="8">
        <f>IFERROR(INDEX(ListăCursuri[],MATCH(SUMPRODUCT((ListăCursuri[ZIUA]=OrarulCursurilor[[#Headers],[MIERCURI]])*(ROUNDDOWN($B17,10)&gt;=ROUNDDOWN(ListăCursuri[ORA DE ÎNCEPUT],10))*($B17&lt;=ListăCursuri[ORA DE SFÂRȘIT]),ListăCursuri[UNICE]),ListăCursuri[UNICE],0),2),0)</f>
        <v>0</v>
      </c>
      <c r="G17" s="8" t="str">
        <f>IFERROR(INDEX(ListăCursuri[],MATCH(SUMPRODUCT((ListăCursuri[ZIUA]=OrarulCursurilor[[#Headers],[JOI]])*(ROUNDDOWN($B17,10)&gt;=ROUNDDOWN(ListăCursuri[ORA DE ÎNCEPUT],10))*($B17&lt;=ListăCursuri[ORA DE SFÂRȘIT]),ListăCursuri[UNICE]),ListăCursuri[UNICE],0),2),0)</f>
        <v>SAN-295</v>
      </c>
      <c r="H17" s="8">
        <f>IFERROR(INDEX(ListăCursuri[],MATCH(SUMPRODUCT((ListăCursuri[ZIUA]=OrarulCursurilor[[#Headers],[VINERI]])*(ROUNDDOWN($B17,10)&gt;=ROUNDDOWN(ListăCursuri[ORA DE ÎNCEPUT],10))*($B17&lt;=ListăCursuri[ORA DE SFÂRȘIT]),ListăCursuri[UNICE]),ListăCursuri[UNICE],0),2),0)</f>
        <v>0</v>
      </c>
      <c r="I17" s="8">
        <f>IFERROR(INDEX(ListăCursuri[],MATCH(SUMPRODUCT((ListăCursuri[ZIUA]=OrarulCursurilor[[#Headers],[SÂMBĂTĂ]])*(ROUNDDOWN($B17,10)&gt;=ROUNDDOWN(ListăCursuri[ORA DE ÎNCEPUT],10))*($B17&lt;=ListăCursuri[ORA DE SFÂRȘIT]),ListăCursuri[UNICE]),ListăCursuri[UNICE],0),2),0)</f>
        <v>0</v>
      </c>
    </row>
    <row r="18" spans="1:9" ht="30" customHeight="1" x14ac:dyDescent="0.2">
      <c r="B18" s="5">
        <f t="shared" si="0"/>
        <v>0.47916666666666691</v>
      </c>
      <c r="C18" s="8">
        <f>IFERROR(INDEX(ListăCursuri[],MATCH(SUMPRODUCT((ListăCursuri[ZIUA]=OrarulCursurilor[[#Headers],[DUMINICĂ]])*(ROUNDDOWN($B18,10)&gt;=ROUNDDOWN(ListăCursuri[ORA DE ÎNCEPUT],10))*($B18&lt;=ListăCursuri[ORA DE SFÂRȘIT]),ListăCursuri[UNICE]),ListăCursuri[UNICE],0),2),0)</f>
        <v>0</v>
      </c>
      <c r="D18" s="8">
        <f>IFERROR(INDEX(ListăCursuri[],MATCH(SUMPRODUCT((ListăCursuri[ZIUA]=OrarulCursurilor[[#Headers],[LUNI]])*(ROUNDDOWN($B18,10)&gt;=ROUNDDOWN(ListăCursuri[ORA DE ÎNCEPUT],10))*($B18&lt;=ListăCursuri[ORA DE SFÂRȘIT]),ListăCursuri[UNICE]),ListăCursuri[UNICE],0),2),0)</f>
        <v>0</v>
      </c>
      <c r="E18" s="8" t="str">
        <f>IFERROR(INDEX(ListăCursuri[],MATCH(SUMPRODUCT((ListăCursuri[ZIUA]=OrarulCursurilor[[#Headers],[MARȚI]])*(ROUNDDOWN($B18,10)&gt;=ROUNDDOWN(ListăCursuri[ORA DE ÎNCEPUT],10))*($B18&lt;=ListăCursuri[ORA DE SFÂRȘIT]),ListăCursuri[UNICE]),ListăCursuri[UNICE],0),2),0)</f>
        <v>SAN-295</v>
      </c>
      <c r="F18" s="8">
        <f>IFERROR(INDEX(ListăCursuri[],MATCH(SUMPRODUCT((ListăCursuri[ZIUA]=OrarulCursurilor[[#Headers],[MIERCURI]])*(ROUNDDOWN($B18,10)&gt;=ROUNDDOWN(ListăCursuri[ORA DE ÎNCEPUT],10))*($B18&lt;=ListăCursuri[ORA DE SFÂRȘIT]),ListăCursuri[UNICE]),ListăCursuri[UNICE],0),2),0)</f>
        <v>0</v>
      </c>
      <c r="G18" s="8" t="str">
        <f>IFERROR(INDEX(ListăCursuri[],MATCH(SUMPRODUCT((ListăCursuri[ZIUA]=OrarulCursurilor[[#Headers],[JOI]])*(ROUNDDOWN($B18,10)&gt;=ROUNDDOWN(ListăCursuri[ORA DE ÎNCEPUT],10))*($B18&lt;=ListăCursuri[ORA DE SFÂRȘIT]),ListăCursuri[UNICE]),ListăCursuri[UNICE],0),2),0)</f>
        <v>SAN-295</v>
      </c>
      <c r="H18" s="8">
        <f>IFERROR(INDEX(ListăCursuri[],MATCH(SUMPRODUCT((ListăCursuri[ZIUA]=OrarulCursurilor[[#Headers],[VINERI]])*(ROUNDDOWN($B18,10)&gt;=ROUNDDOWN(ListăCursuri[ORA DE ÎNCEPUT],10))*($B18&lt;=ListăCursuri[ORA DE SFÂRȘIT]),ListăCursuri[UNICE]),ListăCursuri[UNICE],0),2),0)</f>
        <v>0</v>
      </c>
      <c r="I18" s="8">
        <f>IFERROR(INDEX(ListăCursuri[],MATCH(SUMPRODUCT((ListăCursuri[ZIUA]=OrarulCursurilor[[#Headers],[SÂMBĂTĂ]])*(ROUNDDOWN($B18,10)&gt;=ROUNDDOWN(ListăCursuri[ORA DE ÎNCEPUT],10))*($B18&lt;=ListăCursuri[ORA DE SFÂRȘIT]),ListăCursuri[UNICE]),ListăCursuri[UNICE],0),2),0)</f>
        <v>0</v>
      </c>
    </row>
    <row r="19" spans="1:9" ht="30" customHeight="1" x14ac:dyDescent="0.2">
      <c r="B19" s="5">
        <f t="shared" si="0"/>
        <v>0.48958333333333359</v>
      </c>
      <c r="C19" s="8">
        <f>IFERROR(INDEX(ListăCursuri[],MATCH(SUMPRODUCT((ListăCursuri[ZIUA]=OrarulCursurilor[[#Headers],[DUMINICĂ]])*(ROUNDDOWN($B19,10)&gt;=ROUNDDOWN(ListăCursuri[ORA DE ÎNCEPUT],10))*($B19&lt;=ListăCursuri[ORA DE SFÂRȘIT]),ListăCursuri[UNICE]),ListăCursuri[UNICE],0),2),0)</f>
        <v>0</v>
      </c>
      <c r="D19" s="8">
        <f>IFERROR(INDEX(ListăCursuri[],MATCH(SUMPRODUCT((ListăCursuri[ZIUA]=OrarulCursurilor[[#Headers],[LUNI]])*(ROUNDDOWN($B19,10)&gt;=ROUNDDOWN(ListăCursuri[ORA DE ÎNCEPUT],10))*($B19&lt;=ListăCursuri[ORA DE SFÂRȘIT]),ListăCursuri[UNICE]),ListăCursuri[UNICE],0),2),0)</f>
        <v>0</v>
      </c>
      <c r="E19" s="8" t="str">
        <f>IFERROR(INDEX(ListăCursuri[],MATCH(SUMPRODUCT((ListăCursuri[ZIUA]=OrarulCursurilor[[#Headers],[MARȚI]])*(ROUNDDOWN($B19,10)&gt;=ROUNDDOWN(ListăCursuri[ORA DE ÎNCEPUT],10))*($B19&lt;=ListăCursuri[ORA DE SFÂRȘIT]),ListăCursuri[UNICE]),ListăCursuri[UNICE],0),2),0)</f>
        <v>SAN-295</v>
      </c>
      <c r="F19" s="8">
        <f>IFERROR(INDEX(ListăCursuri[],MATCH(SUMPRODUCT((ListăCursuri[ZIUA]=OrarulCursurilor[[#Headers],[MIERCURI]])*(ROUNDDOWN($B19,10)&gt;=ROUNDDOWN(ListăCursuri[ORA DE ÎNCEPUT],10))*($B19&lt;=ListăCursuri[ORA DE SFÂRȘIT]),ListăCursuri[UNICE]),ListăCursuri[UNICE],0),2),0)</f>
        <v>0</v>
      </c>
      <c r="G19" s="8" t="str">
        <f>IFERROR(INDEX(ListăCursuri[],MATCH(SUMPRODUCT((ListăCursuri[ZIUA]=OrarulCursurilor[[#Headers],[JOI]])*(ROUNDDOWN($B19,10)&gt;=ROUNDDOWN(ListăCursuri[ORA DE ÎNCEPUT],10))*($B19&lt;=ListăCursuri[ORA DE SFÂRȘIT]),ListăCursuri[UNICE]),ListăCursuri[UNICE],0),2),0)</f>
        <v>SAN-295</v>
      </c>
      <c r="H19" s="8">
        <f>IFERROR(INDEX(ListăCursuri[],MATCH(SUMPRODUCT((ListăCursuri[ZIUA]=OrarulCursurilor[[#Headers],[VINERI]])*(ROUNDDOWN($B19,10)&gt;=ROUNDDOWN(ListăCursuri[ORA DE ÎNCEPUT],10))*($B19&lt;=ListăCursuri[ORA DE SFÂRȘIT]),ListăCursuri[UNICE]),ListăCursuri[UNICE],0),2),0)</f>
        <v>0</v>
      </c>
      <c r="I19" s="8">
        <f>IFERROR(INDEX(ListăCursuri[],MATCH(SUMPRODUCT((ListăCursuri[ZIUA]=OrarulCursurilor[[#Headers],[SÂMBĂTĂ]])*(ROUNDDOWN($B19,10)&gt;=ROUNDDOWN(ListăCursuri[ORA DE ÎNCEPUT],10))*($B19&lt;=ListăCursuri[ORA DE SFÂRȘIT]),ListăCursuri[UNICE]),ListăCursuri[UNICE],0),2),0)</f>
        <v>0</v>
      </c>
    </row>
    <row r="20" spans="1:9" ht="30" customHeight="1" x14ac:dyDescent="0.2">
      <c r="B20" s="5">
        <f t="shared" si="0"/>
        <v>0.50000000000000022</v>
      </c>
      <c r="C20" s="8">
        <f>IFERROR(INDEX(ListăCursuri[],MATCH(SUMPRODUCT((ListăCursuri[ZIUA]=OrarulCursurilor[[#Headers],[DUMINICĂ]])*(ROUNDDOWN($B20,10)&gt;=ROUNDDOWN(ListăCursuri[ORA DE ÎNCEPUT],10))*($B20&lt;=ListăCursuri[ORA DE SFÂRȘIT]),ListăCursuri[UNICE]),ListăCursuri[UNICE],0),2),0)</f>
        <v>0</v>
      </c>
      <c r="D20" s="8">
        <f>IFERROR(INDEX(ListăCursuri[],MATCH(SUMPRODUCT((ListăCursuri[ZIUA]=OrarulCursurilor[[#Headers],[LUNI]])*(ROUNDDOWN($B20,10)&gt;=ROUNDDOWN(ListăCursuri[ORA DE ÎNCEPUT],10))*($B20&lt;=ListăCursuri[ORA DE SFÂRȘIT]),ListăCursuri[UNICE]),ListăCursuri[UNICE],0),2),0)</f>
        <v>0</v>
      </c>
      <c r="E20" s="8" t="str">
        <f>IFERROR(INDEX(ListăCursuri[],MATCH(SUMPRODUCT((ListăCursuri[ZIUA]=OrarulCursurilor[[#Headers],[MARȚI]])*(ROUNDDOWN($B20,10)&gt;=ROUNDDOWN(ListăCursuri[ORA DE ÎNCEPUT],10))*($B20&lt;=ListăCursuri[ORA DE SFÂRȘIT]),ListăCursuri[UNICE]),ListăCursuri[UNICE],0),2),0)</f>
        <v>SAN-295</v>
      </c>
      <c r="F20" s="8">
        <f>IFERROR(INDEX(ListăCursuri[],MATCH(SUMPRODUCT((ListăCursuri[ZIUA]=OrarulCursurilor[[#Headers],[MIERCURI]])*(ROUNDDOWN($B20,10)&gt;=ROUNDDOWN(ListăCursuri[ORA DE ÎNCEPUT],10))*($B20&lt;=ListăCursuri[ORA DE SFÂRȘIT]),ListăCursuri[UNICE]),ListăCursuri[UNICE],0),2),0)</f>
        <v>0</v>
      </c>
      <c r="G20" s="8" t="str">
        <f>IFERROR(INDEX(ListăCursuri[],MATCH(SUMPRODUCT((ListăCursuri[ZIUA]=OrarulCursurilor[[#Headers],[JOI]])*(ROUNDDOWN($B20,10)&gt;=ROUNDDOWN(ListăCursuri[ORA DE ÎNCEPUT],10))*($B20&lt;=ListăCursuri[ORA DE SFÂRȘIT]),ListăCursuri[UNICE]),ListăCursuri[UNICE],0),2),0)</f>
        <v>SAN-295</v>
      </c>
      <c r="H20" s="8">
        <f>IFERROR(INDEX(ListăCursuri[],MATCH(SUMPRODUCT((ListăCursuri[ZIUA]=OrarulCursurilor[[#Headers],[VINERI]])*(ROUNDDOWN($B20,10)&gt;=ROUNDDOWN(ListăCursuri[ORA DE ÎNCEPUT],10))*($B20&lt;=ListăCursuri[ORA DE SFÂRȘIT]),ListăCursuri[UNICE]),ListăCursuri[UNICE],0),2),0)</f>
        <v>0</v>
      </c>
      <c r="I20" s="8">
        <f>IFERROR(INDEX(ListăCursuri[],MATCH(SUMPRODUCT((ListăCursuri[ZIUA]=OrarulCursurilor[[#Headers],[SÂMBĂTĂ]])*(ROUNDDOWN($B20,10)&gt;=ROUNDDOWN(ListăCursuri[ORA DE ÎNCEPUT],10))*($B20&lt;=ListăCursuri[ORA DE SFÂRȘIT]),ListăCursuri[UNICE]),ListăCursuri[UNICE],0),2),0)</f>
        <v>0</v>
      </c>
    </row>
    <row r="21" spans="1:9" ht="30" customHeight="1" x14ac:dyDescent="0.2">
      <c r="B21" s="5">
        <f t="shared" si="0"/>
        <v>0.51041666666666685</v>
      </c>
      <c r="C21" s="8">
        <f>IFERROR(INDEX(ListăCursuri[],MATCH(SUMPRODUCT((ListăCursuri[ZIUA]=OrarulCursurilor[[#Headers],[DUMINICĂ]])*(ROUNDDOWN($B21,10)&gt;=ROUNDDOWN(ListăCursuri[ORA DE ÎNCEPUT],10))*($B21&lt;=ListăCursuri[ORA DE SFÂRȘIT]),ListăCursuri[UNICE]),ListăCursuri[UNICE],0),2),0)</f>
        <v>0</v>
      </c>
      <c r="D21" s="8">
        <f>IFERROR(INDEX(ListăCursuri[],MATCH(SUMPRODUCT((ListăCursuri[ZIUA]=OrarulCursurilor[[#Headers],[LUNI]])*(ROUNDDOWN($B21,10)&gt;=ROUNDDOWN(ListăCursuri[ORA DE ÎNCEPUT],10))*($B21&lt;=ListăCursuri[ORA DE SFÂRȘIT]),ListăCursuri[UNICE]),ListăCursuri[UNICE],0),2),0)</f>
        <v>0</v>
      </c>
      <c r="E21" s="8">
        <f>IFERROR(INDEX(ListăCursuri[],MATCH(SUMPRODUCT((ListăCursuri[ZIUA]=OrarulCursurilor[[#Headers],[MARȚI]])*(ROUNDDOWN($B21,10)&gt;=ROUNDDOWN(ListăCursuri[ORA DE ÎNCEPUT],10))*($B21&lt;=ListăCursuri[ORA DE SFÂRȘIT]),ListăCursuri[UNICE]),ListăCursuri[UNICE],0),2),0)</f>
        <v>0</v>
      </c>
      <c r="F21" s="8">
        <f>IFERROR(INDEX(ListăCursuri[],MATCH(SUMPRODUCT((ListăCursuri[ZIUA]=OrarulCursurilor[[#Headers],[MIERCURI]])*(ROUNDDOWN($B21,10)&gt;=ROUNDDOWN(ListăCursuri[ORA DE ÎNCEPUT],10))*($B21&lt;=ListăCursuri[ORA DE SFÂRȘIT]),ListăCursuri[UNICE]),ListăCursuri[UNICE],0),2),0)</f>
        <v>0</v>
      </c>
      <c r="G21" s="8">
        <f>IFERROR(INDEX(ListăCursuri[],MATCH(SUMPRODUCT((ListăCursuri[ZIUA]=OrarulCursurilor[[#Headers],[JOI]])*(ROUNDDOWN($B21,10)&gt;=ROUNDDOWN(ListăCursuri[ORA DE ÎNCEPUT],10))*($B21&lt;=ListăCursuri[ORA DE SFÂRȘIT]),ListăCursuri[UNICE]),ListăCursuri[UNICE],0),2),0)</f>
        <v>0</v>
      </c>
      <c r="H21" s="8">
        <f>IFERROR(INDEX(ListăCursuri[],MATCH(SUMPRODUCT((ListăCursuri[ZIUA]=OrarulCursurilor[[#Headers],[VINERI]])*(ROUNDDOWN($B21,10)&gt;=ROUNDDOWN(ListăCursuri[ORA DE ÎNCEPUT],10))*($B21&lt;=ListăCursuri[ORA DE SFÂRȘIT]),ListăCursuri[UNICE]),ListăCursuri[UNICE],0),2),0)</f>
        <v>0</v>
      </c>
      <c r="I21" s="8">
        <f>IFERROR(INDEX(ListăCursuri[],MATCH(SUMPRODUCT((ListăCursuri[ZIUA]=OrarulCursurilor[[#Headers],[SÂMBĂTĂ]])*(ROUNDDOWN($B21,10)&gt;=ROUNDDOWN(ListăCursuri[ORA DE ÎNCEPUT],10))*($B21&lt;=ListăCursuri[ORA DE SFÂRȘIT]),ListăCursuri[UNICE]),ListăCursuri[UNICE],0),2),0)</f>
        <v>0</v>
      </c>
    </row>
    <row r="22" spans="1:9" ht="30" customHeight="1" x14ac:dyDescent="0.2">
      <c r="B22" s="5">
        <f t="shared" si="0"/>
        <v>0.52083333333333348</v>
      </c>
      <c r="C22" s="8">
        <f>IFERROR(INDEX(ListăCursuri[],MATCH(SUMPRODUCT((ListăCursuri[ZIUA]=OrarulCursurilor[[#Headers],[DUMINICĂ]])*(ROUNDDOWN($B22,10)&gt;=ROUNDDOWN(ListăCursuri[ORA DE ÎNCEPUT],10))*($B22&lt;=ListăCursuri[ORA DE SFÂRȘIT]),ListăCursuri[UNICE]),ListăCursuri[UNICE],0),2),0)</f>
        <v>0</v>
      </c>
      <c r="D22" s="8">
        <f>IFERROR(INDEX(ListăCursuri[],MATCH(SUMPRODUCT((ListăCursuri[ZIUA]=OrarulCursurilor[[#Headers],[LUNI]])*(ROUNDDOWN($B22,10)&gt;=ROUNDDOWN(ListăCursuri[ORA DE ÎNCEPUT],10))*($B22&lt;=ListăCursuri[ORA DE SFÂRȘIT]),ListăCursuri[UNICE]),ListăCursuri[UNICE],0),2),0)</f>
        <v>0</v>
      </c>
      <c r="E22" s="8">
        <f>IFERROR(INDEX(ListăCursuri[],MATCH(SUMPRODUCT((ListăCursuri[ZIUA]=OrarulCursurilor[[#Headers],[MARȚI]])*(ROUNDDOWN($B22,10)&gt;=ROUNDDOWN(ListăCursuri[ORA DE ÎNCEPUT],10))*($B22&lt;=ListăCursuri[ORA DE SFÂRȘIT]),ListăCursuri[UNICE]),ListăCursuri[UNICE],0),2),0)</f>
        <v>0</v>
      </c>
      <c r="F22" s="8">
        <f>IFERROR(INDEX(ListăCursuri[],MATCH(SUMPRODUCT((ListăCursuri[ZIUA]=OrarulCursurilor[[#Headers],[MIERCURI]])*(ROUNDDOWN($B22,10)&gt;=ROUNDDOWN(ListăCursuri[ORA DE ÎNCEPUT],10))*($B22&lt;=ListăCursuri[ORA DE SFÂRȘIT]),ListăCursuri[UNICE]),ListăCursuri[UNICE],0),2),0)</f>
        <v>0</v>
      </c>
      <c r="G22" s="8">
        <f>IFERROR(INDEX(ListăCursuri[],MATCH(SUMPRODUCT((ListăCursuri[ZIUA]=OrarulCursurilor[[#Headers],[JOI]])*(ROUNDDOWN($B22,10)&gt;=ROUNDDOWN(ListăCursuri[ORA DE ÎNCEPUT],10))*($B22&lt;=ListăCursuri[ORA DE SFÂRȘIT]),ListăCursuri[UNICE]),ListăCursuri[UNICE],0),2),0)</f>
        <v>0</v>
      </c>
      <c r="H22" s="8">
        <f>IFERROR(INDEX(ListăCursuri[],MATCH(SUMPRODUCT((ListăCursuri[ZIUA]=OrarulCursurilor[[#Headers],[VINERI]])*(ROUNDDOWN($B22,10)&gt;=ROUNDDOWN(ListăCursuri[ORA DE ÎNCEPUT],10))*($B22&lt;=ListăCursuri[ORA DE SFÂRȘIT]),ListăCursuri[UNICE]),ListăCursuri[UNICE],0),2),0)</f>
        <v>0</v>
      </c>
      <c r="I22" s="8">
        <f>IFERROR(INDEX(ListăCursuri[],MATCH(SUMPRODUCT((ListăCursuri[ZIUA]=OrarulCursurilor[[#Headers],[SÂMBĂTĂ]])*(ROUNDDOWN($B22,10)&gt;=ROUNDDOWN(ListăCursuri[ORA DE ÎNCEPUT],10))*($B22&lt;=ListăCursuri[ORA DE SFÂRȘIT]),ListăCursuri[UNICE]),ListăCursuri[UNICE],0),2),0)</f>
        <v>0</v>
      </c>
    </row>
    <row r="23" spans="1:9" ht="30" customHeight="1" x14ac:dyDescent="0.2">
      <c r="A23"/>
      <c r="B23" s="5">
        <f t="shared" si="0"/>
        <v>0.53125000000000011</v>
      </c>
      <c r="C23" s="8">
        <f>IFERROR(INDEX(ListăCursuri[],MATCH(SUMPRODUCT((ListăCursuri[ZIUA]=OrarulCursurilor[[#Headers],[DUMINICĂ]])*(ROUNDDOWN($B23,10)&gt;=ROUNDDOWN(ListăCursuri[ORA DE ÎNCEPUT],10))*($B23&lt;=ListăCursuri[ORA DE SFÂRȘIT]),ListăCursuri[UNICE]),ListăCursuri[UNICE],0),2),0)</f>
        <v>0</v>
      </c>
      <c r="D23" s="8">
        <f>IFERROR(INDEX(ListăCursuri[],MATCH(SUMPRODUCT((ListăCursuri[ZIUA]=OrarulCursurilor[[#Headers],[LUNI]])*(ROUNDDOWN($B23,10)&gt;=ROUNDDOWN(ListăCursuri[ORA DE ÎNCEPUT],10))*($B23&lt;=ListăCursuri[ORA DE SFÂRȘIT]),ListăCursuri[UNICE]),ListăCursuri[UNICE],0),2),0)</f>
        <v>0</v>
      </c>
      <c r="E23" s="8">
        <f>IFERROR(INDEX(ListăCursuri[],MATCH(SUMPRODUCT((ListăCursuri[ZIUA]=OrarulCursurilor[[#Headers],[MARȚI]])*(ROUNDDOWN($B23,10)&gt;=ROUNDDOWN(ListăCursuri[ORA DE ÎNCEPUT],10))*($B23&lt;=ListăCursuri[ORA DE SFÂRȘIT]),ListăCursuri[UNICE]),ListăCursuri[UNICE],0),2),0)</f>
        <v>0</v>
      </c>
      <c r="F23" s="8">
        <f>IFERROR(INDEX(ListăCursuri[],MATCH(SUMPRODUCT((ListăCursuri[ZIUA]=OrarulCursurilor[[#Headers],[MIERCURI]])*(ROUNDDOWN($B23,10)&gt;=ROUNDDOWN(ListăCursuri[ORA DE ÎNCEPUT],10))*($B23&lt;=ListăCursuri[ORA DE SFÂRȘIT]),ListăCursuri[UNICE]),ListăCursuri[UNICE],0),2),0)</f>
        <v>0</v>
      </c>
      <c r="G23" s="8">
        <f>IFERROR(INDEX(ListăCursuri[],MATCH(SUMPRODUCT((ListăCursuri[ZIUA]=OrarulCursurilor[[#Headers],[JOI]])*(ROUNDDOWN($B23,10)&gt;=ROUNDDOWN(ListăCursuri[ORA DE ÎNCEPUT],10))*($B23&lt;=ListăCursuri[ORA DE SFÂRȘIT]),ListăCursuri[UNICE]),ListăCursuri[UNICE],0),2),0)</f>
        <v>0</v>
      </c>
      <c r="H23" s="8">
        <f>IFERROR(INDEX(ListăCursuri[],MATCH(SUMPRODUCT((ListăCursuri[ZIUA]=OrarulCursurilor[[#Headers],[VINERI]])*(ROUNDDOWN($B23,10)&gt;=ROUNDDOWN(ListăCursuri[ORA DE ÎNCEPUT],10))*($B23&lt;=ListăCursuri[ORA DE SFÂRȘIT]),ListăCursuri[UNICE]),ListăCursuri[UNICE],0),2),0)</f>
        <v>0</v>
      </c>
      <c r="I23" s="8">
        <f>IFERROR(INDEX(ListăCursuri[],MATCH(SUMPRODUCT((ListăCursuri[ZIUA]=OrarulCursurilor[[#Headers],[SÂMBĂTĂ]])*(ROUNDDOWN($B23,10)&gt;=ROUNDDOWN(ListăCursuri[ORA DE ÎNCEPUT],10))*($B23&lt;=ListăCursuri[ORA DE SFÂRȘIT]),ListăCursuri[UNICE]),ListăCursuri[UNICE],0),2),0)</f>
        <v>0</v>
      </c>
    </row>
    <row r="24" spans="1:9" ht="30" customHeight="1" x14ac:dyDescent="0.2">
      <c r="A24"/>
      <c r="B24" s="5">
        <f t="shared" si="0"/>
        <v>0.54166666666666674</v>
      </c>
      <c r="C24" s="8">
        <f>IFERROR(INDEX(ListăCursuri[],MATCH(SUMPRODUCT((ListăCursuri[ZIUA]=OrarulCursurilor[[#Headers],[DUMINICĂ]])*(ROUNDDOWN($B24,10)&gt;=ROUNDDOWN(ListăCursuri[ORA DE ÎNCEPUT],10))*($B24&lt;=ListăCursuri[ORA DE SFÂRȘIT]),ListăCursuri[UNICE]),ListăCursuri[UNICE],0),2),0)</f>
        <v>0</v>
      </c>
      <c r="D24" s="8" t="str">
        <f>IFERROR(INDEX(ListăCursuri[],MATCH(SUMPRODUCT((ListăCursuri[ZIUA]=OrarulCursurilor[[#Headers],[LUNI]])*(ROUNDDOWN($B24,10)&gt;=ROUNDDOWN(ListăCursuri[ORA DE ÎNCEPUT],10))*($B24&lt;=ListăCursuri[ORA DE SFÂRȘIT]),ListăCursuri[UNICE]),ListăCursuri[UNICE],0),2),0)</f>
        <v>SC-121</v>
      </c>
      <c r="E24" s="8">
        <f>IFERROR(INDEX(ListăCursuri[],MATCH(SUMPRODUCT((ListăCursuri[ZIUA]=OrarulCursurilor[[#Headers],[MARȚI]])*(ROUNDDOWN($B24,10)&gt;=ROUNDDOWN(ListăCursuri[ORA DE ÎNCEPUT],10))*($B24&lt;=ListăCursuri[ORA DE SFÂRȘIT]),ListăCursuri[UNICE]),ListăCursuri[UNICE],0),2),0)</f>
        <v>0</v>
      </c>
      <c r="F24" s="8" t="str">
        <f>IFERROR(INDEX(ListăCursuri[],MATCH(SUMPRODUCT((ListăCursuri[ZIUA]=OrarulCursurilor[[#Headers],[MIERCURI]])*(ROUNDDOWN($B24,10)&gt;=ROUNDDOWN(ListăCursuri[ORA DE ÎNCEPUT],10))*($B24&lt;=ListăCursuri[ORA DE SFÂRȘIT]),ListăCursuri[UNICE]),ListăCursuri[UNICE],0),2),0)</f>
        <v>SC-121</v>
      </c>
      <c r="G24" s="8">
        <f>IFERROR(INDEX(ListăCursuri[],MATCH(SUMPRODUCT((ListăCursuri[ZIUA]=OrarulCursurilor[[#Headers],[JOI]])*(ROUNDDOWN($B24,10)&gt;=ROUNDDOWN(ListăCursuri[ORA DE ÎNCEPUT],10))*($B24&lt;=ListăCursuri[ORA DE SFÂRȘIT]),ListăCursuri[UNICE]),ListăCursuri[UNICE],0),2),0)</f>
        <v>0</v>
      </c>
      <c r="H24" s="8">
        <f>IFERROR(INDEX(ListăCursuri[],MATCH(SUMPRODUCT((ListăCursuri[ZIUA]=OrarulCursurilor[[#Headers],[VINERI]])*(ROUNDDOWN($B24,10)&gt;=ROUNDDOWN(ListăCursuri[ORA DE ÎNCEPUT],10))*($B24&lt;=ListăCursuri[ORA DE SFÂRȘIT]),ListăCursuri[UNICE]),ListăCursuri[UNICE],0),2),0)</f>
        <v>0</v>
      </c>
      <c r="I24" s="8">
        <f>IFERROR(INDEX(ListăCursuri[],MATCH(SUMPRODUCT((ListăCursuri[ZIUA]=OrarulCursurilor[[#Headers],[SÂMBĂTĂ]])*(ROUNDDOWN($B24,10)&gt;=ROUNDDOWN(ListăCursuri[ORA DE ÎNCEPUT],10))*($B24&lt;=ListăCursuri[ORA DE SFÂRȘIT]),ListăCursuri[UNICE]),ListăCursuri[UNICE],0),2),0)</f>
        <v>0</v>
      </c>
    </row>
    <row r="25" spans="1:9" ht="30" customHeight="1" x14ac:dyDescent="0.2">
      <c r="B25" s="5">
        <f t="shared" si="0"/>
        <v>0.55208333333333337</v>
      </c>
      <c r="C25" s="8">
        <f>IFERROR(INDEX(ListăCursuri[],MATCH(SUMPRODUCT((ListăCursuri[ZIUA]=OrarulCursurilor[[#Headers],[DUMINICĂ]])*(ROUNDDOWN($B25,10)&gt;=ROUNDDOWN(ListăCursuri[ORA DE ÎNCEPUT],10))*($B25&lt;=ListăCursuri[ORA DE SFÂRȘIT]),ListăCursuri[UNICE]),ListăCursuri[UNICE],0),2),0)</f>
        <v>0</v>
      </c>
      <c r="D25" s="8" t="str">
        <f>IFERROR(INDEX(ListăCursuri[],MATCH(SUMPRODUCT((ListăCursuri[ZIUA]=OrarulCursurilor[[#Headers],[LUNI]])*(ROUNDDOWN($B25,10)&gt;=ROUNDDOWN(ListăCursuri[ORA DE ÎNCEPUT],10))*($B25&lt;=ListăCursuri[ORA DE SFÂRȘIT]),ListăCursuri[UNICE]),ListăCursuri[UNICE],0),2),0)</f>
        <v>SC-121</v>
      </c>
      <c r="E25" s="8">
        <f>IFERROR(INDEX(ListăCursuri[],MATCH(SUMPRODUCT((ListăCursuri[ZIUA]=OrarulCursurilor[[#Headers],[MARȚI]])*(ROUNDDOWN($B25,10)&gt;=ROUNDDOWN(ListăCursuri[ORA DE ÎNCEPUT],10))*($B25&lt;=ListăCursuri[ORA DE SFÂRȘIT]),ListăCursuri[UNICE]),ListăCursuri[UNICE],0),2),0)</f>
        <v>0</v>
      </c>
      <c r="F25" s="8" t="str">
        <f>IFERROR(INDEX(ListăCursuri[],MATCH(SUMPRODUCT((ListăCursuri[ZIUA]=OrarulCursurilor[[#Headers],[MIERCURI]])*(ROUNDDOWN($B25,10)&gt;=ROUNDDOWN(ListăCursuri[ORA DE ÎNCEPUT],10))*($B25&lt;=ListăCursuri[ORA DE SFÂRȘIT]),ListăCursuri[UNICE]),ListăCursuri[UNICE],0),2),0)</f>
        <v>SC-121</v>
      </c>
      <c r="G25" s="8">
        <f>IFERROR(INDEX(ListăCursuri[],MATCH(SUMPRODUCT((ListăCursuri[ZIUA]=OrarulCursurilor[[#Headers],[JOI]])*(ROUNDDOWN($B25,10)&gt;=ROUNDDOWN(ListăCursuri[ORA DE ÎNCEPUT],10))*($B25&lt;=ListăCursuri[ORA DE SFÂRȘIT]),ListăCursuri[UNICE]),ListăCursuri[UNICE],0),2),0)</f>
        <v>0</v>
      </c>
      <c r="H25" s="8">
        <f>IFERROR(INDEX(ListăCursuri[],MATCH(SUMPRODUCT((ListăCursuri[ZIUA]=OrarulCursurilor[[#Headers],[VINERI]])*(ROUNDDOWN($B25,10)&gt;=ROUNDDOWN(ListăCursuri[ORA DE ÎNCEPUT],10))*($B25&lt;=ListăCursuri[ORA DE SFÂRȘIT]),ListăCursuri[UNICE]),ListăCursuri[UNICE],0),2),0)</f>
        <v>0</v>
      </c>
      <c r="I25" s="8">
        <f>IFERROR(INDEX(ListăCursuri[],MATCH(SUMPRODUCT((ListăCursuri[ZIUA]=OrarulCursurilor[[#Headers],[SÂMBĂTĂ]])*(ROUNDDOWN($B25,10)&gt;=ROUNDDOWN(ListăCursuri[ORA DE ÎNCEPUT],10))*($B25&lt;=ListăCursuri[ORA DE SFÂRȘIT]),ListăCursuri[UNICE]),ListăCursuri[UNICE],0),2),0)</f>
        <v>0</v>
      </c>
    </row>
    <row r="26" spans="1:9" ht="30" customHeight="1" x14ac:dyDescent="0.2">
      <c r="B26" s="5">
        <f t="shared" si="0"/>
        <v>0.5625</v>
      </c>
      <c r="C26" s="8">
        <f>IFERROR(INDEX(ListăCursuri[],MATCH(SUMPRODUCT((ListăCursuri[ZIUA]=OrarulCursurilor[[#Headers],[DUMINICĂ]])*(ROUNDDOWN($B26,10)&gt;=ROUNDDOWN(ListăCursuri[ORA DE ÎNCEPUT],10))*($B26&lt;=ListăCursuri[ORA DE SFÂRȘIT]),ListăCursuri[UNICE]),ListăCursuri[UNICE],0),2),0)</f>
        <v>0</v>
      </c>
      <c r="D26" s="8" t="str">
        <f>IFERROR(INDEX(ListăCursuri[],MATCH(SUMPRODUCT((ListăCursuri[ZIUA]=OrarulCursurilor[[#Headers],[LUNI]])*(ROUNDDOWN($B26,10)&gt;=ROUNDDOWN(ListăCursuri[ORA DE ÎNCEPUT],10))*($B26&lt;=ListăCursuri[ORA DE SFÂRȘIT]),ListăCursuri[UNICE]),ListăCursuri[UNICE],0),2),0)</f>
        <v>SC-121</v>
      </c>
      <c r="E26" s="8">
        <f>IFERROR(INDEX(ListăCursuri[],MATCH(SUMPRODUCT((ListăCursuri[ZIUA]=OrarulCursurilor[[#Headers],[MARȚI]])*(ROUNDDOWN($B26,10)&gt;=ROUNDDOWN(ListăCursuri[ORA DE ÎNCEPUT],10))*($B26&lt;=ListăCursuri[ORA DE SFÂRȘIT]),ListăCursuri[UNICE]),ListăCursuri[UNICE],0),2),0)</f>
        <v>0</v>
      </c>
      <c r="F26" s="8" t="str">
        <f>IFERROR(INDEX(ListăCursuri[],MATCH(SUMPRODUCT((ListăCursuri[ZIUA]=OrarulCursurilor[[#Headers],[MIERCURI]])*(ROUNDDOWN($B26,10)&gt;=ROUNDDOWN(ListăCursuri[ORA DE ÎNCEPUT],10))*($B26&lt;=ListăCursuri[ORA DE SFÂRȘIT]),ListăCursuri[UNICE]),ListăCursuri[UNICE],0),2),0)</f>
        <v>SC-121</v>
      </c>
      <c r="G26" s="8">
        <f>IFERROR(INDEX(ListăCursuri[],MATCH(SUMPRODUCT((ListăCursuri[ZIUA]=OrarulCursurilor[[#Headers],[JOI]])*(ROUNDDOWN($B26,10)&gt;=ROUNDDOWN(ListăCursuri[ORA DE ÎNCEPUT],10))*($B26&lt;=ListăCursuri[ORA DE SFÂRȘIT]),ListăCursuri[UNICE]),ListăCursuri[UNICE],0),2),0)</f>
        <v>0</v>
      </c>
      <c r="H26" s="8">
        <f>IFERROR(INDEX(ListăCursuri[],MATCH(SUMPRODUCT((ListăCursuri[ZIUA]=OrarulCursurilor[[#Headers],[VINERI]])*(ROUNDDOWN($B26,10)&gt;=ROUNDDOWN(ListăCursuri[ORA DE ÎNCEPUT],10))*($B26&lt;=ListăCursuri[ORA DE SFÂRȘIT]),ListăCursuri[UNICE]),ListăCursuri[UNICE],0),2),0)</f>
        <v>0</v>
      </c>
      <c r="I26" s="8">
        <f>IFERROR(INDEX(ListăCursuri[],MATCH(SUMPRODUCT((ListăCursuri[ZIUA]=OrarulCursurilor[[#Headers],[SÂMBĂTĂ]])*(ROUNDDOWN($B26,10)&gt;=ROUNDDOWN(ListăCursuri[ORA DE ÎNCEPUT],10))*($B26&lt;=ListăCursuri[ORA DE SFÂRȘIT]),ListăCursuri[UNICE]),ListăCursuri[UNICE],0),2),0)</f>
        <v>0</v>
      </c>
    </row>
    <row r="27" spans="1:9" ht="30" customHeight="1" x14ac:dyDescent="0.2">
      <c r="B27" s="5">
        <f t="shared" si="0"/>
        <v>0.57291666666666663</v>
      </c>
      <c r="C27" s="8">
        <f>IFERROR(INDEX(ListăCursuri[],MATCH(SUMPRODUCT((ListăCursuri[ZIUA]=OrarulCursurilor[[#Headers],[DUMINICĂ]])*(ROUNDDOWN($B27,10)&gt;=ROUNDDOWN(ListăCursuri[ORA DE ÎNCEPUT],10))*($B27&lt;=ListăCursuri[ORA DE SFÂRȘIT]),ListăCursuri[UNICE]),ListăCursuri[UNICE],0),2),0)</f>
        <v>0</v>
      </c>
      <c r="D27" s="8" t="str">
        <f>IFERROR(INDEX(ListăCursuri[],MATCH(SUMPRODUCT((ListăCursuri[ZIUA]=OrarulCursurilor[[#Headers],[LUNI]])*(ROUNDDOWN($B27,10)&gt;=ROUNDDOWN(ListăCursuri[ORA DE ÎNCEPUT],10))*($B27&lt;=ListăCursuri[ORA DE SFÂRȘIT]),ListăCursuri[UNICE]),ListăCursuri[UNICE],0),2),0)</f>
        <v>SC-121</v>
      </c>
      <c r="E27" s="8">
        <f>IFERROR(INDEX(ListăCursuri[],MATCH(SUMPRODUCT((ListăCursuri[ZIUA]=OrarulCursurilor[[#Headers],[MARȚI]])*(ROUNDDOWN($B27,10)&gt;=ROUNDDOWN(ListăCursuri[ORA DE ÎNCEPUT],10))*($B27&lt;=ListăCursuri[ORA DE SFÂRȘIT]),ListăCursuri[UNICE]),ListăCursuri[UNICE],0),2),0)</f>
        <v>0</v>
      </c>
      <c r="F27" s="8" t="str">
        <f>IFERROR(INDEX(ListăCursuri[],MATCH(SUMPRODUCT((ListăCursuri[ZIUA]=OrarulCursurilor[[#Headers],[MIERCURI]])*(ROUNDDOWN($B27,10)&gt;=ROUNDDOWN(ListăCursuri[ORA DE ÎNCEPUT],10))*($B27&lt;=ListăCursuri[ORA DE SFÂRȘIT]),ListăCursuri[UNICE]),ListăCursuri[UNICE],0),2),0)</f>
        <v>SC-121</v>
      </c>
      <c r="G27" s="8">
        <f>IFERROR(INDEX(ListăCursuri[],MATCH(SUMPRODUCT((ListăCursuri[ZIUA]=OrarulCursurilor[[#Headers],[JOI]])*(ROUNDDOWN($B27,10)&gt;=ROUNDDOWN(ListăCursuri[ORA DE ÎNCEPUT],10))*($B27&lt;=ListăCursuri[ORA DE SFÂRȘIT]),ListăCursuri[UNICE]),ListăCursuri[UNICE],0),2),0)</f>
        <v>0</v>
      </c>
      <c r="H27" s="8">
        <f>IFERROR(INDEX(ListăCursuri[],MATCH(SUMPRODUCT((ListăCursuri[ZIUA]=OrarulCursurilor[[#Headers],[VINERI]])*(ROUNDDOWN($B27,10)&gt;=ROUNDDOWN(ListăCursuri[ORA DE ÎNCEPUT],10))*($B27&lt;=ListăCursuri[ORA DE SFÂRȘIT]),ListăCursuri[UNICE]),ListăCursuri[UNICE],0),2),0)</f>
        <v>0</v>
      </c>
      <c r="I27" s="8">
        <f>IFERROR(INDEX(ListăCursuri[],MATCH(SUMPRODUCT((ListăCursuri[ZIUA]=OrarulCursurilor[[#Headers],[SÂMBĂTĂ]])*(ROUNDDOWN($B27,10)&gt;=ROUNDDOWN(ListăCursuri[ORA DE ÎNCEPUT],10))*($B27&lt;=ListăCursuri[ORA DE SFÂRȘIT]),ListăCursuri[UNICE]),ListăCursuri[UNICE],0),2),0)</f>
        <v>0</v>
      </c>
    </row>
    <row r="28" spans="1:9" ht="30" customHeight="1" x14ac:dyDescent="0.2">
      <c r="B28" s="5">
        <f t="shared" si="0"/>
        <v>0.58333333333333326</v>
      </c>
      <c r="C28" s="8">
        <f>IFERROR(INDEX(ListăCursuri[],MATCH(SUMPRODUCT((ListăCursuri[ZIUA]=OrarulCursurilor[[#Headers],[DUMINICĂ]])*(ROUNDDOWN($B28,10)&gt;=ROUNDDOWN(ListăCursuri[ORA DE ÎNCEPUT],10))*($B28&lt;=ListăCursuri[ORA DE SFÂRȘIT]),ListăCursuri[UNICE]),ListăCursuri[UNICE],0),2),0)</f>
        <v>0</v>
      </c>
      <c r="D28" s="8" t="str">
        <f>IFERROR(INDEX(ListăCursuri[],MATCH(SUMPRODUCT((ListăCursuri[ZIUA]=OrarulCursurilor[[#Headers],[LUNI]])*(ROUNDDOWN($B28,10)&gt;=ROUNDDOWN(ListăCursuri[ORA DE ÎNCEPUT],10))*($B28&lt;=ListăCursuri[ORA DE SFÂRȘIT]),ListăCursuri[UNICE]),ListăCursuri[UNICE],0),2),0)</f>
        <v>SC-121</v>
      </c>
      <c r="E28" s="8">
        <f>IFERROR(INDEX(ListăCursuri[],MATCH(SUMPRODUCT((ListăCursuri[ZIUA]=OrarulCursurilor[[#Headers],[MARȚI]])*(ROUNDDOWN($B28,10)&gt;=ROUNDDOWN(ListăCursuri[ORA DE ÎNCEPUT],10))*($B28&lt;=ListăCursuri[ORA DE SFÂRȘIT]),ListăCursuri[UNICE]),ListăCursuri[UNICE],0),2),0)</f>
        <v>0</v>
      </c>
      <c r="F28" s="8" t="str">
        <f>IFERROR(INDEX(ListăCursuri[],MATCH(SUMPRODUCT((ListăCursuri[ZIUA]=OrarulCursurilor[[#Headers],[MIERCURI]])*(ROUNDDOWN($B28,10)&gt;=ROUNDDOWN(ListăCursuri[ORA DE ÎNCEPUT],10))*($B28&lt;=ListăCursuri[ORA DE SFÂRȘIT]),ListăCursuri[UNICE]),ListăCursuri[UNICE],0),2),0)</f>
        <v>SC-121</v>
      </c>
      <c r="G28" s="8">
        <f>IFERROR(INDEX(ListăCursuri[],MATCH(SUMPRODUCT((ListăCursuri[ZIUA]=OrarulCursurilor[[#Headers],[JOI]])*(ROUNDDOWN($B28,10)&gt;=ROUNDDOWN(ListăCursuri[ORA DE ÎNCEPUT],10))*($B28&lt;=ListăCursuri[ORA DE SFÂRȘIT]),ListăCursuri[UNICE]),ListăCursuri[UNICE],0),2),0)</f>
        <v>0</v>
      </c>
      <c r="H28" s="8">
        <f>IFERROR(INDEX(ListăCursuri[],MATCH(SUMPRODUCT((ListăCursuri[ZIUA]=OrarulCursurilor[[#Headers],[VINERI]])*(ROUNDDOWN($B28,10)&gt;=ROUNDDOWN(ListăCursuri[ORA DE ÎNCEPUT],10))*($B28&lt;=ListăCursuri[ORA DE SFÂRȘIT]),ListăCursuri[UNICE]),ListăCursuri[UNICE],0),2),0)</f>
        <v>0</v>
      </c>
      <c r="I28" s="8">
        <f>IFERROR(INDEX(ListăCursuri[],MATCH(SUMPRODUCT((ListăCursuri[ZIUA]=OrarulCursurilor[[#Headers],[SÂMBĂTĂ]])*(ROUNDDOWN($B28,10)&gt;=ROUNDDOWN(ListăCursuri[ORA DE ÎNCEPUT],10))*($B28&lt;=ListăCursuri[ORA DE SFÂRȘIT]),ListăCursuri[UNICE]),ListăCursuri[UNICE],0),2),0)</f>
        <v>0</v>
      </c>
    </row>
    <row r="29" spans="1:9" ht="30" customHeight="1" x14ac:dyDescent="0.2">
      <c r="B29" s="5">
        <f t="shared" si="0"/>
        <v>0.59374999999999989</v>
      </c>
      <c r="C29" s="8">
        <f>IFERROR(INDEX(ListăCursuri[],MATCH(SUMPRODUCT((ListăCursuri[ZIUA]=OrarulCursurilor[[#Headers],[DUMINICĂ]])*(ROUNDDOWN($B29,10)&gt;=ROUNDDOWN(ListăCursuri[ORA DE ÎNCEPUT],10))*($B29&lt;=ListăCursuri[ORA DE SFÂRȘIT]),ListăCursuri[UNICE]),ListăCursuri[UNICE],0),2),0)</f>
        <v>0</v>
      </c>
      <c r="D29" s="8">
        <f>IFERROR(INDEX(ListăCursuri[],MATCH(SUMPRODUCT((ListăCursuri[ZIUA]=OrarulCursurilor[[#Headers],[LUNI]])*(ROUNDDOWN($B29,10)&gt;=ROUNDDOWN(ListăCursuri[ORA DE ÎNCEPUT],10))*($B29&lt;=ListăCursuri[ORA DE SFÂRȘIT]),ListăCursuri[UNICE]),ListăCursuri[UNICE],0),2),0)</f>
        <v>0</v>
      </c>
      <c r="E29" s="8">
        <f>IFERROR(INDEX(ListăCursuri[],MATCH(SUMPRODUCT((ListăCursuri[ZIUA]=OrarulCursurilor[[#Headers],[MARȚI]])*(ROUNDDOWN($B29,10)&gt;=ROUNDDOWN(ListăCursuri[ORA DE ÎNCEPUT],10))*($B29&lt;=ListăCursuri[ORA DE SFÂRȘIT]),ListăCursuri[UNICE]),ListăCursuri[UNICE],0),2),0)</f>
        <v>0</v>
      </c>
      <c r="F29" s="8">
        <f>IFERROR(INDEX(ListăCursuri[],MATCH(SUMPRODUCT((ListăCursuri[ZIUA]=OrarulCursurilor[[#Headers],[MIERCURI]])*(ROUNDDOWN($B29,10)&gt;=ROUNDDOWN(ListăCursuri[ORA DE ÎNCEPUT],10))*($B29&lt;=ListăCursuri[ORA DE SFÂRȘIT]),ListăCursuri[UNICE]),ListăCursuri[UNICE],0),2),0)</f>
        <v>0</v>
      </c>
      <c r="G29" s="8">
        <f>IFERROR(INDEX(ListăCursuri[],MATCH(SUMPRODUCT((ListăCursuri[ZIUA]=OrarulCursurilor[[#Headers],[JOI]])*(ROUNDDOWN($B29,10)&gt;=ROUNDDOWN(ListăCursuri[ORA DE ÎNCEPUT],10))*($B29&lt;=ListăCursuri[ORA DE SFÂRȘIT]),ListăCursuri[UNICE]),ListăCursuri[UNICE],0),2),0)</f>
        <v>0</v>
      </c>
      <c r="H29" s="8">
        <f>IFERROR(INDEX(ListăCursuri[],MATCH(SUMPRODUCT((ListăCursuri[ZIUA]=OrarulCursurilor[[#Headers],[VINERI]])*(ROUNDDOWN($B29,10)&gt;=ROUNDDOWN(ListăCursuri[ORA DE ÎNCEPUT],10))*($B29&lt;=ListăCursuri[ORA DE SFÂRȘIT]),ListăCursuri[UNICE]),ListăCursuri[UNICE],0),2),0)</f>
        <v>0</v>
      </c>
      <c r="I29" s="8">
        <f>IFERROR(INDEX(ListăCursuri[],MATCH(SUMPRODUCT((ListăCursuri[ZIUA]=OrarulCursurilor[[#Headers],[SÂMBĂTĂ]])*(ROUNDDOWN($B29,10)&gt;=ROUNDDOWN(ListăCursuri[ORA DE ÎNCEPUT],10))*($B29&lt;=ListăCursuri[ORA DE SFÂRȘIT]),ListăCursuri[UNICE]),ListăCursuri[UNICE],0),2),0)</f>
        <v>0</v>
      </c>
    </row>
    <row r="30" spans="1:9" ht="30" customHeight="1" x14ac:dyDescent="0.2">
      <c r="B30" s="5">
        <f t="shared" si="0"/>
        <v>0.60416666666666652</v>
      </c>
      <c r="C30" s="8">
        <f>IFERROR(INDEX(ListăCursuri[],MATCH(SUMPRODUCT((ListăCursuri[ZIUA]=OrarulCursurilor[[#Headers],[DUMINICĂ]])*(ROUNDDOWN($B30,10)&gt;=ROUNDDOWN(ListăCursuri[ORA DE ÎNCEPUT],10))*($B30&lt;=ListăCursuri[ORA DE SFÂRȘIT]),ListăCursuri[UNICE]),ListăCursuri[UNICE],0),2),0)</f>
        <v>0</v>
      </c>
      <c r="D30" s="8">
        <f>IFERROR(INDEX(ListăCursuri[],MATCH(SUMPRODUCT((ListăCursuri[ZIUA]=OrarulCursurilor[[#Headers],[LUNI]])*(ROUNDDOWN($B30,10)&gt;=ROUNDDOWN(ListăCursuri[ORA DE ÎNCEPUT],10))*($B30&lt;=ListăCursuri[ORA DE SFÂRȘIT]),ListăCursuri[UNICE]),ListăCursuri[UNICE],0),2),0)</f>
        <v>0</v>
      </c>
      <c r="E30" s="8">
        <f>IFERROR(INDEX(ListăCursuri[],MATCH(SUMPRODUCT((ListăCursuri[ZIUA]=OrarulCursurilor[[#Headers],[MARȚI]])*(ROUNDDOWN($B30,10)&gt;=ROUNDDOWN(ListăCursuri[ORA DE ÎNCEPUT],10))*($B30&lt;=ListăCursuri[ORA DE SFÂRȘIT]),ListăCursuri[UNICE]),ListăCursuri[UNICE],0),2),0)</f>
        <v>0</v>
      </c>
      <c r="F30" s="8">
        <f>IFERROR(INDEX(ListăCursuri[],MATCH(SUMPRODUCT((ListăCursuri[ZIUA]=OrarulCursurilor[[#Headers],[MIERCURI]])*(ROUNDDOWN($B30,10)&gt;=ROUNDDOWN(ListăCursuri[ORA DE ÎNCEPUT],10))*($B30&lt;=ListăCursuri[ORA DE SFÂRȘIT]),ListăCursuri[UNICE]),ListăCursuri[UNICE],0),2),0)</f>
        <v>0</v>
      </c>
      <c r="G30" s="8">
        <f>IFERROR(INDEX(ListăCursuri[],MATCH(SUMPRODUCT((ListăCursuri[ZIUA]=OrarulCursurilor[[#Headers],[JOI]])*(ROUNDDOWN($B30,10)&gt;=ROUNDDOWN(ListăCursuri[ORA DE ÎNCEPUT],10))*($B30&lt;=ListăCursuri[ORA DE SFÂRȘIT]),ListăCursuri[UNICE]),ListăCursuri[UNICE],0),2),0)</f>
        <v>0</v>
      </c>
      <c r="H30" s="8">
        <f>IFERROR(INDEX(ListăCursuri[],MATCH(SUMPRODUCT((ListăCursuri[ZIUA]=OrarulCursurilor[[#Headers],[VINERI]])*(ROUNDDOWN($B30,10)&gt;=ROUNDDOWN(ListăCursuri[ORA DE ÎNCEPUT],10))*($B30&lt;=ListăCursuri[ORA DE SFÂRȘIT]),ListăCursuri[UNICE]),ListăCursuri[UNICE],0),2),0)</f>
        <v>0</v>
      </c>
      <c r="I30" s="8">
        <f>IFERROR(INDEX(ListăCursuri[],MATCH(SUMPRODUCT((ListăCursuri[ZIUA]=OrarulCursurilor[[#Headers],[SÂMBĂTĂ]])*(ROUNDDOWN($B30,10)&gt;=ROUNDDOWN(ListăCursuri[ORA DE ÎNCEPUT],10))*($B30&lt;=ListăCursuri[ORA DE SFÂRȘIT]),ListăCursuri[UNICE]),ListăCursuri[UNICE],0),2),0)</f>
        <v>0</v>
      </c>
    </row>
    <row r="31" spans="1:9" ht="30" customHeight="1" x14ac:dyDescent="0.2">
      <c r="B31" s="5">
        <f t="shared" si="0"/>
        <v>0.61458333333333315</v>
      </c>
      <c r="C31" s="8">
        <f>IFERROR(INDEX(ListăCursuri[],MATCH(SUMPRODUCT((ListăCursuri[ZIUA]=OrarulCursurilor[[#Headers],[DUMINICĂ]])*(ROUNDDOWN($B31,10)&gt;=ROUNDDOWN(ListăCursuri[ORA DE ÎNCEPUT],10))*($B31&lt;=ListăCursuri[ORA DE SFÂRȘIT]),ListăCursuri[UNICE]),ListăCursuri[UNICE],0),2),0)</f>
        <v>0</v>
      </c>
      <c r="D31" s="8">
        <f>IFERROR(INDEX(ListăCursuri[],MATCH(SUMPRODUCT((ListăCursuri[ZIUA]=OrarulCursurilor[[#Headers],[LUNI]])*(ROUNDDOWN($B31,10)&gt;=ROUNDDOWN(ListăCursuri[ORA DE ÎNCEPUT],10))*($B31&lt;=ListăCursuri[ORA DE SFÂRȘIT]),ListăCursuri[UNICE]),ListăCursuri[UNICE],0),2),0)</f>
        <v>0</v>
      </c>
      <c r="E31" s="8">
        <f>IFERROR(INDEX(ListăCursuri[],MATCH(SUMPRODUCT((ListăCursuri[ZIUA]=OrarulCursurilor[[#Headers],[MARȚI]])*(ROUNDDOWN($B31,10)&gt;=ROUNDDOWN(ListăCursuri[ORA DE ÎNCEPUT],10))*($B31&lt;=ListăCursuri[ORA DE SFÂRȘIT]),ListăCursuri[UNICE]),ListăCursuri[UNICE],0),2),0)</f>
        <v>0</v>
      </c>
      <c r="F31" s="8">
        <f>IFERROR(INDEX(ListăCursuri[],MATCH(SUMPRODUCT((ListăCursuri[ZIUA]=OrarulCursurilor[[#Headers],[MIERCURI]])*(ROUNDDOWN($B31,10)&gt;=ROUNDDOWN(ListăCursuri[ORA DE ÎNCEPUT],10))*($B31&lt;=ListăCursuri[ORA DE SFÂRȘIT]),ListăCursuri[UNICE]),ListăCursuri[UNICE],0),2),0)</f>
        <v>0</v>
      </c>
      <c r="G31" s="8">
        <f>IFERROR(INDEX(ListăCursuri[],MATCH(SUMPRODUCT((ListăCursuri[ZIUA]=OrarulCursurilor[[#Headers],[JOI]])*(ROUNDDOWN($B31,10)&gt;=ROUNDDOWN(ListăCursuri[ORA DE ÎNCEPUT],10))*($B31&lt;=ListăCursuri[ORA DE SFÂRȘIT]),ListăCursuri[UNICE]),ListăCursuri[UNICE],0),2),0)</f>
        <v>0</v>
      </c>
      <c r="H31" s="8">
        <f>IFERROR(INDEX(ListăCursuri[],MATCH(SUMPRODUCT((ListăCursuri[ZIUA]=OrarulCursurilor[[#Headers],[VINERI]])*(ROUNDDOWN($B31,10)&gt;=ROUNDDOWN(ListăCursuri[ORA DE ÎNCEPUT],10))*($B31&lt;=ListăCursuri[ORA DE SFÂRȘIT]),ListăCursuri[UNICE]),ListăCursuri[UNICE],0),2),0)</f>
        <v>0</v>
      </c>
      <c r="I31" s="8">
        <f>IFERROR(INDEX(ListăCursuri[],MATCH(SUMPRODUCT((ListăCursuri[ZIUA]=OrarulCursurilor[[#Headers],[SÂMBĂTĂ]])*(ROUNDDOWN($B31,10)&gt;=ROUNDDOWN(ListăCursuri[ORA DE ÎNCEPUT],10))*($B31&lt;=ListăCursuri[ORA DE SFÂRȘIT]),ListăCursuri[UNICE]),ListăCursuri[UNICE],0),2),0)</f>
        <v>0</v>
      </c>
    </row>
    <row r="32" spans="1:9" ht="30" customHeight="1" x14ac:dyDescent="0.2">
      <c r="B32" s="5">
        <f t="shared" si="0"/>
        <v>0.62499999999999978</v>
      </c>
      <c r="C32" s="8">
        <f>IFERROR(INDEX(ListăCursuri[],MATCH(SUMPRODUCT((ListăCursuri[ZIUA]=OrarulCursurilor[[#Headers],[DUMINICĂ]])*(ROUNDDOWN($B32,10)&gt;=ROUNDDOWN(ListăCursuri[ORA DE ÎNCEPUT],10))*($B32&lt;=ListăCursuri[ORA DE SFÂRȘIT]),ListăCursuri[UNICE]),ListăCursuri[UNICE],0),2),0)</f>
        <v>0</v>
      </c>
      <c r="D32" s="8">
        <f>IFERROR(INDEX(ListăCursuri[],MATCH(SUMPRODUCT((ListăCursuri[ZIUA]=OrarulCursurilor[[#Headers],[LUNI]])*(ROUNDDOWN($B32,10)&gt;=ROUNDDOWN(ListăCursuri[ORA DE ÎNCEPUT],10))*($B32&lt;=ListăCursuri[ORA DE SFÂRȘIT]),ListăCursuri[UNICE]),ListăCursuri[UNICE],0),2),0)</f>
        <v>0</v>
      </c>
      <c r="E32" s="8">
        <f>IFERROR(INDEX(ListăCursuri[],MATCH(SUMPRODUCT((ListăCursuri[ZIUA]=OrarulCursurilor[[#Headers],[MARȚI]])*(ROUNDDOWN($B32,10)&gt;=ROUNDDOWN(ListăCursuri[ORA DE ÎNCEPUT],10))*($B32&lt;=ListăCursuri[ORA DE SFÂRȘIT]),ListăCursuri[UNICE]),ListăCursuri[UNICE],0),2),0)</f>
        <v>0</v>
      </c>
      <c r="F32" s="8">
        <f>IFERROR(INDEX(ListăCursuri[],MATCH(SUMPRODUCT((ListăCursuri[ZIUA]=OrarulCursurilor[[#Headers],[MIERCURI]])*(ROUNDDOWN($B32,10)&gt;=ROUNDDOWN(ListăCursuri[ORA DE ÎNCEPUT],10))*($B32&lt;=ListăCursuri[ORA DE SFÂRȘIT]),ListăCursuri[UNICE]),ListăCursuri[UNICE],0),2),0)</f>
        <v>0</v>
      </c>
      <c r="G32" s="8">
        <f>IFERROR(INDEX(ListăCursuri[],MATCH(SUMPRODUCT((ListăCursuri[ZIUA]=OrarulCursurilor[[#Headers],[JOI]])*(ROUNDDOWN($B32,10)&gt;=ROUNDDOWN(ListăCursuri[ORA DE ÎNCEPUT],10))*($B32&lt;=ListăCursuri[ORA DE SFÂRȘIT]),ListăCursuri[UNICE]),ListăCursuri[UNICE],0),2),0)</f>
        <v>0</v>
      </c>
      <c r="H32" s="8">
        <f>IFERROR(INDEX(ListăCursuri[],MATCH(SUMPRODUCT((ListăCursuri[ZIUA]=OrarulCursurilor[[#Headers],[VINERI]])*(ROUNDDOWN($B32,10)&gt;=ROUNDDOWN(ListăCursuri[ORA DE ÎNCEPUT],10))*($B32&lt;=ListăCursuri[ORA DE SFÂRȘIT]),ListăCursuri[UNICE]),ListăCursuri[UNICE],0),2),0)</f>
        <v>0</v>
      </c>
      <c r="I32" s="8">
        <f>IFERROR(INDEX(ListăCursuri[],MATCH(SUMPRODUCT((ListăCursuri[ZIUA]=OrarulCursurilor[[#Headers],[SÂMBĂTĂ]])*(ROUNDDOWN($B32,10)&gt;=ROUNDDOWN(ListăCursuri[ORA DE ÎNCEPUT],10))*($B32&lt;=ListăCursuri[ORA DE SFÂRȘIT]),ListăCursuri[UNICE]),ListăCursuri[UNICE],0),2),0)</f>
        <v>0</v>
      </c>
    </row>
    <row r="33" spans="2:9" ht="30" customHeight="1" x14ac:dyDescent="0.2">
      <c r="B33" s="5">
        <f t="shared" si="0"/>
        <v>0.63541666666666641</v>
      </c>
      <c r="C33" s="8">
        <f>IFERROR(INDEX(ListăCursuri[],MATCH(SUMPRODUCT((ListăCursuri[ZIUA]=OrarulCursurilor[[#Headers],[DUMINICĂ]])*(ROUNDDOWN($B33,10)&gt;=ROUNDDOWN(ListăCursuri[ORA DE ÎNCEPUT],10))*($B33&lt;=ListăCursuri[ORA DE SFÂRȘIT]),ListăCursuri[UNICE]),ListăCursuri[UNICE],0),2),0)</f>
        <v>0</v>
      </c>
      <c r="D33" s="8">
        <f>IFERROR(INDEX(ListăCursuri[],MATCH(SUMPRODUCT((ListăCursuri[ZIUA]=OrarulCursurilor[[#Headers],[LUNI]])*(ROUNDDOWN($B33,10)&gt;=ROUNDDOWN(ListăCursuri[ORA DE ÎNCEPUT],10))*($B33&lt;=ListăCursuri[ORA DE SFÂRȘIT]),ListăCursuri[UNICE]),ListăCursuri[UNICE],0),2),0)</f>
        <v>0</v>
      </c>
      <c r="E33" s="8">
        <f>IFERROR(INDEX(ListăCursuri[],MATCH(SUMPRODUCT((ListăCursuri[ZIUA]=OrarulCursurilor[[#Headers],[MARȚI]])*(ROUNDDOWN($B33,10)&gt;=ROUNDDOWN(ListăCursuri[ORA DE ÎNCEPUT],10))*($B33&lt;=ListăCursuri[ORA DE SFÂRȘIT]),ListăCursuri[UNICE]),ListăCursuri[UNICE],0),2),0)</f>
        <v>0</v>
      </c>
      <c r="F33" s="8">
        <f>IFERROR(INDEX(ListăCursuri[],MATCH(SUMPRODUCT((ListăCursuri[ZIUA]=OrarulCursurilor[[#Headers],[MIERCURI]])*(ROUNDDOWN($B33,10)&gt;=ROUNDDOWN(ListăCursuri[ORA DE ÎNCEPUT],10))*($B33&lt;=ListăCursuri[ORA DE SFÂRȘIT]),ListăCursuri[UNICE]),ListăCursuri[UNICE],0),2),0)</f>
        <v>0</v>
      </c>
      <c r="G33" s="8">
        <f>IFERROR(INDEX(ListăCursuri[],MATCH(SUMPRODUCT((ListăCursuri[ZIUA]=OrarulCursurilor[[#Headers],[JOI]])*(ROUNDDOWN($B33,10)&gt;=ROUNDDOWN(ListăCursuri[ORA DE ÎNCEPUT],10))*($B33&lt;=ListăCursuri[ORA DE SFÂRȘIT]),ListăCursuri[UNICE]),ListăCursuri[UNICE],0),2),0)</f>
        <v>0</v>
      </c>
      <c r="H33" s="8">
        <f>IFERROR(INDEX(ListăCursuri[],MATCH(SUMPRODUCT((ListăCursuri[ZIUA]=OrarulCursurilor[[#Headers],[VINERI]])*(ROUNDDOWN($B33,10)&gt;=ROUNDDOWN(ListăCursuri[ORA DE ÎNCEPUT],10))*($B33&lt;=ListăCursuri[ORA DE SFÂRȘIT]),ListăCursuri[UNICE]),ListăCursuri[UNICE],0),2),0)</f>
        <v>0</v>
      </c>
      <c r="I33" s="8">
        <f>IFERROR(INDEX(ListăCursuri[],MATCH(SUMPRODUCT((ListăCursuri[ZIUA]=OrarulCursurilor[[#Headers],[SÂMBĂTĂ]])*(ROUNDDOWN($B33,10)&gt;=ROUNDDOWN(ListăCursuri[ORA DE ÎNCEPUT],10))*($B33&lt;=ListăCursuri[ORA DE SFÂRȘIT]),ListăCursuri[UNICE]),ListăCursuri[UNICE],0),2),0)</f>
        <v>0</v>
      </c>
    </row>
    <row r="34" spans="2:9" ht="30" customHeight="1" x14ac:dyDescent="0.2">
      <c r="B34" s="5">
        <f t="shared" si="0"/>
        <v>0.64583333333333304</v>
      </c>
      <c r="C34" s="8">
        <f>IFERROR(INDEX(ListăCursuri[],MATCH(SUMPRODUCT((ListăCursuri[ZIUA]=OrarulCursurilor[[#Headers],[DUMINICĂ]])*(ROUNDDOWN($B34,10)&gt;=ROUNDDOWN(ListăCursuri[ORA DE ÎNCEPUT],10))*($B34&lt;=ListăCursuri[ORA DE SFÂRȘIT]),ListăCursuri[UNICE]),ListăCursuri[UNICE],0),2),0)</f>
        <v>0</v>
      </c>
      <c r="D34" s="8">
        <f>IFERROR(INDEX(ListăCursuri[],MATCH(SUMPRODUCT((ListăCursuri[ZIUA]=OrarulCursurilor[[#Headers],[LUNI]])*(ROUNDDOWN($B34,10)&gt;=ROUNDDOWN(ListăCursuri[ORA DE ÎNCEPUT],10))*($B34&lt;=ListăCursuri[ORA DE SFÂRȘIT]),ListăCursuri[UNICE]),ListăCursuri[UNICE],0),2),0)</f>
        <v>0</v>
      </c>
      <c r="E34" s="8">
        <f>IFERROR(INDEX(ListăCursuri[],MATCH(SUMPRODUCT((ListăCursuri[ZIUA]=OrarulCursurilor[[#Headers],[MARȚI]])*(ROUNDDOWN($B34,10)&gt;=ROUNDDOWN(ListăCursuri[ORA DE ÎNCEPUT],10))*($B34&lt;=ListăCursuri[ORA DE SFÂRȘIT]),ListăCursuri[UNICE]),ListăCursuri[UNICE],0),2),0)</f>
        <v>0</v>
      </c>
      <c r="F34" s="8">
        <f>IFERROR(INDEX(ListăCursuri[],MATCH(SUMPRODUCT((ListăCursuri[ZIUA]=OrarulCursurilor[[#Headers],[MIERCURI]])*(ROUNDDOWN($B34,10)&gt;=ROUNDDOWN(ListăCursuri[ORA DE ÎNCEPUT],10))*($B34&lt;=ListăCursuri[ORA DE SFÂRȘIT]),ListăCursuri[UNICE]),ListăCursuri[UNICE],0),2),0)</f>
        <v>0</v>
      </c>
      <c r="G34" s="8">
        <f>IFERROR(INDEX(ListăCursuri[],MATCH(SUMPRODUCT((ListăCursuri[ZIUA]=OrarulCursurilor[[#Headers],[JOI]])*(ROUNDDOWN($B34,10)&gt;=ROUNDDOWN(ListăCursuri[ORA DE ÎNCEPUT],10))*($B34&lt;=ListăCursuri[ORA DE SFÂRȘIT]),ListăCursuri[UNICE]),ListăCursuri[UNICE],0),2),0)</f>
        <v>0</v>
      </c>
      <c r="H34" s="8">
        <f>IFERROR(INDEX(ListăCursuri[],MATCH(SUMPRODUCT((ListăCursuri[ZIUA]=OrarulCursurilor[[#Headers],[VINERI]])*(ROUNDDOWN($B34,10)&gt;=ROUNDDOWN(ListăCursuri[ORA DE ÎNCEPUT],10))*($B34&lt;=ListăCursuri[ORA DE SFÂRȘIT]),ListăCursuri[UNICE]),ListăCursuri[UNICE],0),2),0)</f>
        <v>0</v>
      </c>
      <c r="I34" s="8">
        <f>IFERROR(INDEX(ListăCursuri[],MATCH(SUMPRODUCT((ListăCursuri[ZIUA]=OrarulCursurilor[[#Headers],[SÂMBĂTĂ]])*(ROUNDDOWN($B34,10)&gt;=ROUNDDOWN(ListăCursuri[ORA DE ÎNCEPUT],10))*($B34&lt;=ListăCursuri[ORA DE SFÂRȘIT]),ListăCursuri[UNICE]),ListăCursuri[UNICE],0),2),0)</f>
        <v>0</v>
      </c>
    </row>
    <row r="35" spans="2:9" ht="30" customHeight="1" x14ac:dyDescent="0.2">
      <c r="B35" s="5">
        <f t="shared" si="0"/>
        <v>0.65624999999999967</v>
      </c>
      <c r="C35" s="8">
        <f>IFERROR(INDEX(ListăCursuri[],MATCH(SUMPRODUCT((ListăCursuri[ZIUA]=OrarulCursurilor[[#Headers],[DUMINICĂ]])*(ROUNDDOWN($B35,10)&gt;=ROUNDDOWN(ListăCursuri[ORA DE ÎNCEPUT],10))*($B35&lt;=ListăCursuri[ORA DE SFÂRȘIT]),ListăCursuri[UNICE]),ListăCursuri[UNICE],0),2),0)</f>
        <v>0</v>
      </c>
      <c r="D35" s="8">
        <f>IFERROR(INDEX(ListăCursuri[],MATCH(SUMPRODUCT((ListăCursuri[ZIUA]=OrarulCursurilor[[#Headers],[LUNI]])*(ROUNDDOWN($B35,10)&gt;=ROUNDDOWN(ListăCursuri[ORA DE ÎNCEPUT],10))*($B35&lt;=ListăCursuri[ORA DE SFÂRȘIT]),ListăCursuri[UNICE]),ListăCursuri[UNICE],0),2),0)</f>
        <v>0</v>
      </c>
      <c r="E35" s="8">
        <f>IFERROR(INDEX(ListăCursuri[],MATCH(SUMPRODUCT((ListăCursuri[ZIUA]=OrarulCursurilor[[#Headers],[MARȚI]])*(ROUNDDOWN($B35,10)&gt;=ROUNDDOWN(ListăCursuri[ORA DE ÎNCEPUT],10))*($B35&lt;=ListăCursuri[ORA DE SFÂRȘIT]),ListăCursuri[UNICE]),ListăCursuri[UNICE],0),2),0)</f>
        <v>0</v>
      </c>
      <c r="F35" s="8">
        <f>IFERROR(INDEX(ListăCursuri[],MATCH(SUMPRODUCT((ListăCursuri[ZIUA]=OrarulCursurilor[[#Headers],[MIERCURI]])*(ROUNDDOWN($B35,10)&gt;=ROUNDDOWN(ListăCursuri[ORA DE ÎNCEPUT],10))*($B35&lt;=ListăCursuri[ORA DE SFÂRȘIT]),ListăCursuri[UNICE]),ListăCursuri[UNICE],0),2),0)</f>
        <v>0</v>
      </c>
      <c r="G35" s="8">
        <f>IFERROR(INDEX(ListăCursuri[],MATCH(SUMPRODUCT((ListăCursuri[ZIUA]=OrarulCursurilor[[#Headers],[JOI]])*(ROUNDDOWN($B35,10)&gt;=ROUNDDOWN(ListăCursuri[ORA DE ÎNCEPUT],10))*($B35&lt;=ListăCursuri[ORA DE SFÂRȘIT]),ListăCursuri[UNICE]),ListăCursuri[UNICE],0),2),0)</f>
        <v>0</v>
      </c>
      <c r="H35" s="8">
        <f>IFERROR(INDEX(ListăCursuri[],MATCH(SUMPRODUCT((ListăCursuri[ZIUA]=OrarulCursurilor[[#Headers],[VINERI]])*(ROUNDDOWN($B35,10)&gt;=ROUNDDOWN(ListăCursuri[ORA DE ÎNCEPUT],10))*($B35&lt;=ListăCursuri[ORA DE SFÂRȘIT]),ListăCursuri[UNICE]),ListăCursuri[UNICE],0),2),0)</f>
        <v>0</v>
      </c>
      <c r="I35" s="8">
        <f>IFERROR(INDEX(ListăCursuri[],MATCH(SUMPRODUCT((ListăCursuri[ZIUA]=OrarulCursurilor[[#Headers],[SÂMBĂTĂ]])*(ROUNDDOWN($B35,10)&gt;=ROUNDDOWN(ListăCursuri[ORA DE ÎNCEPUT],10))*($B35&lt;=ListăCursuri[ORA DE SFÂRȘIT]),ListăCursuri[UNICE]),ListăCursuri[UNICE],0),2),0)</f>
        <v>0</v>
      </c>
    </row>
    <row r="36" spans="2:9" ht="30" customHeight="1" x14ac:dyDescent="0.2">
      <c r="B36" s="5">
        <f t="shared" si="0"/>
        <v>0.6666666666666663</v>
      </c>
      <c r="C36" s="8">
        <f>IFERROR(INDEX(ListăCursuri[],MATCH(SUMPRODUCT((ListăCursuri[ZIUA]=OrarulCursurilor[[#Headers],[DUMINICĂ]])*(ROUNDDOWN($B36,10)&gt;=ROUNDDOWN(ListăCursuri[ORA DE ÎNCEPUT],10))*($B36&lt;=ListăCursuri[ORA DE SFÂRȘIT]),ListăCursuri[UNICE]),ListăCursuri[UNICE],0),2),0)</f>
        <v>0</v>
      </c>
      <c r="D36" s="8" t="str">
        <f>IFERROR(INDEX(ListăCursuri[],MATCH(SUMPRODUCT((ListăCursuri[ZIUA]=OrarulCursurilor[[#Headers],[LUNI]])*(ROUNDDOWN($B36,10)&gt;=ROUNDDOWN(ListăCursuri[ORA DE ÎNCEPUT],10))*($B36&lt;=ListăCursuri[ORA DE SFÂRȘIT]),ListăCursuri[UNICE]),ListăCursuri[UNICE],0),2),0)</f>
        <v>OR-111</v>
      </c>
      <c r="E36" s="8">
        <f>IFERROR(INDEX(ListăCursuri[],MATCH(SUMPRODUCT((ListăCursuri[ZIUA]=OrarulCursurilor[[#Headers],[MARȚI]])*(ROUNDDOWN($B36,10)&gt;=ROUNDDOWN(ListăCursuri[ORA DE ÎNCEPUT],10))*($B36&lt;=ListăCursuri[ORA DE SFÂRȘIT]),ListăCursuri[UNICE]),ListăCursuri[UNICE],0),2),0)</f>
        <v>0</v>
      </c>
      <c r="F36" s="8">
        <f>IFERROR(INDEX(ListăCursuri[],MATCH(SUMPRODUCT((ListăCursuri[ZIUA]=OrarulCursurilor[[#Headers],[MIERCURI]])*(ROUNDDOWN($B36,10)&gt;=ROUNDDOWN(ListăCursuri[ORA DE ÎNCEPUT],10))*($B36&lt;=ListăCursuri[ORA DE SFÂRȘIT]),ListăCursuri[UNICE]),ListăCursuri[UNICE],0),2),0)</f>
        <v>0</v>
      </c>
      <c r="G36" s="8">
        <f>IFERROR(INDEX(ListăCursuri[],MATCH(SUMPRODUCT((ListăCursuri[ZIUA]=OrarulCursurilor[[#Headers],[JOI]])*(ROUNDDOWN($B36,10)&gt;=ROUNDDOWN(ListăCursuri[ORA DE ÎNCEPUT],10))*($B36&lt;=ListăCursuri[ORA DE SFÂRȘIT]),ListăCursuri[UNICE]),ListăCursuri[UNICE],0),2),0)</f>
        <v>0</v>
      </c>
      <c r="H36" s="8">
        <f>IFERROR(INDEX(ListăCursuri[],MATCH(SUMPRODUCT((ListăCursuri[ZIUA]=OrarulCursurilor[[#Headers],[VINERI]])*(ROUNDDOWN($B36,10)&gt;=ROUNDDOWN(ListăCursuri[ORA DE ÎNCEPUT],10))*($B36&lt;=ListăCursuri[ORA DE SFÂRȘIT]),ListăCursuri[UNICE]),ListăCursuri[UNICE],0),2),0)</f>
        <v>0</v>
      </c>
      <c r="I36" s="8">
        <f>IFERROR(INDEX(ListăCursuri[],MATCH(SUMPRODUCT((ListăCursuri[ZIUA]=OrarulCursurilor[[#Headers],[SÂMBĂTĂ]])*(ROUNDDOWN($B36,10)&gt;=ROUNDDOWN(ListăCursuri[ORA DE ÎNCEPUT],10))*($B36&lt;=ListăCursuri[ORA DE SFÂRȘIT]),ListăCursuri[UNICE]),ListăCursuri[UNICE],0),2),0)</f>
        <v>0</v>
      </c>
    </row>
    <row r="37" spans="2:9" ht="30" customHeight="1" x14ac:dyDescent="0.2">
      <c r="B37" s="5">
        <f t="shared" ref="B37:B56" si="1">B36+Increment</f>
        <v>0.67708333333333293</v>
      </c>
      <c r="C37" s="8">
        <f>IFERROR(INDEX(ListăCursuri[],MATCH(SUMPRODUCT((ListăCursuri[ZIUA]=OrarulCursurilor[[#Headers],[DUMINICĂ]])*(ROUNDDOWN($B37,10)&gt;=ROUNDDOWN(ListăCursuri[ORA DE ÎNCEPUT],10))*($B37&lt;=ListăCursuri[ORA DE SFÂRȘIT]),ListăCursuri[UNICE]),ListăCursuri[UNICE],0),2),0)</f>
        <v>0</v>
      </c>
      <c r="D37" s="8" t="str">
        <f>IFERROR(INDEX(ListăCursuri[],MATCH(SUMPRODUCT((ListăCursuri[ZIUA]=OrarulCursurilor[[#Headers],[LUNI]])*(ROUNDDOWN($B37,10)&gt;=ROUNDDOWN(ListăCursuri[ORA DE ÎNCEPUT],10))*($B37&lt;=ListăCursuri[ORA DE SFÂRȘIT]),ListăCursuri[UNICE]),ListăCursuri[UNICE],0),2),0)</f>
        <v>OR-111</v>
      </c>
      <c r="E37" s="8">
        <f>IFERROR(INDEX(ListăCursuri[],MATCH(SUMPRODUCT((ListăCursuri[ZIUA]=OrarulCursurilor[[#Headers],[MARȚI]])*(ROUNDDOWN($B37,10)&gt;=ROUNDDOWN(ListăCursuri[ORA DE ÎNCEPUT],10))*($B37&lt;=ListăCursuri[ORA DE SFÂRȘIT]),ListăCursuri[UNICE]),ListăCursuri[UNICE],0),2),0)</f>
        <v>0</v>
      </c>
      <c r="F37" s="8">
        <f>IFERROR(INDEX(ListăCursuri[],MATCH(SUMPRODUCT((ListăCursuri[ZIUA]=OrarulCursurilor[[#Headers],[MIERCURI]])*(ROUNDDOWN($B37,10)&gt;=ROUNDDOWN(ListăCursuri[ORA DE ÎNCEPUT],10))*($B37&lt;=ListăCursuri[ORA DE SFÂRȘIT]),ListăCursuri[UNICE]),ListăCursuri[UNICE],0),2),0)</f>
        <v>0</v>
      </c>
      <c r="G37" s="8">
        <f>IFERROR(INDEX(ListăCursuri[],MATCH(SUMPRODUCT((ListăCursuri[ZIUA]=OrarulCursurilor[[#Headers],[JOI]])*(ROUNDDOWN($B37,10)&gt;=ROUNDDOWN(ListăCursuri[ORA DE ÎNCEPUT],10))*($B37&lt;=ListăCursuri[ORA DE SFÂRȘIT]),ListăCursuri[UNICE]),ListăCursuri[UNICE],0),2),0)</f>
        <v>0</v>
      </c>
      <c r="H37" s="8">
        <f>IFERROR(INDEX(ListăCursuri[],MATCH(SUMPRODUCT((ListăCursuri[ZIUA]=OrarulCursurilor[[#Headers],[VINERI]])*(ROUNDDOWN($B37,10)&gt;=ROUNDDOWN(ListăCursuri[ORA DE ÎNCEPUT],10))*($B37&lt;=ListăCursuri[ORA DE SFÂRȘIT]),ListăCursuri[UNICE]),ListăCursuri[UNICE],0),2),0)</f>
        <v>0</v>
      </c>
      <c r="I37" s="8">
        <f>IFERROR(INDEX(ListăCursuri[],MATCH(SUMPRODUCT((ListăCursuri[ZIUA]=OrarulCursurilor[[#Headers],[SÂMBĂTĂ]])*(ROUNDDOWN($B37,10)&gt;=ROUNDDOWN(ListăCursuri[ORA DE ÎNCEPUT],10))*($B37&lt;=ListăCursuri[ORA DE SFÂRȘIT]),ListăCursuri[UNICE]),ListăCursuri[UNICE],0),2),0)</f>
        <v>0</v>
      </c>
    </row>
    <row r="38" spans="2:9" ht="30" customHeight="1" x14ac:dyDescent="0.2">
      <c r="B38" s="5">
        <f t="shared" si="1"/>
        <v>0.68749999999999956</v>
      </c>
      <c r="C38" s="8">
        <f>IFERROR(INDEX(ListăCursuri[],MATCH(SUMPRODUCT((ListăCursuri[ZIUA]=OrarulCursurilor[[#Headers],[DUMINICĂ]])*(ROUNDDOWN($B38,10)&gt;=ROUNDDOWN(ListăCursuri[ORA DE ÎNCEPUT],10))*($B38&lt;=ListăCursuri[ORA DE SFÂRȘIT]),ListăCursuri[UNICE]),ListăCursuri[UNICE],0),2),0)</f>
        <v>0</v>
      </c>
      <c r="D38" s="8" t="str">
        <f>IFERROR(INDEX(ListăCursuri[],MATCH(SUMPRODUCT((ListăCursuri[ZIUA]=OrarulCursurilor[[#Headers],[LUNI]])*(ROUNDDOWN($B38,10)&gt;=ROUNDDOWN(ListăCursuri[ORA DE ÎNCEPUT],10))*($B38&lt;=ListăCursuri[ORA DE SFÂRȘIT]),ListăCursuri[UNICE]),ListăCursuri[UNICE],0),2),0)</f>
        <v>OR-111</v>
      </c>
      <c r="E38" s="8">
        <f>IFERROR(INDEX(ListăCursuri[],MATCH(SUMPRODUCT((ListăCursuri[ZIUA]=OrarulCursurilor[[#Headers],[MARȚI]])*(ROUNDDOWN($B38,10)&gt;=ROUNDDOWN(ListăCursuri[ORA DE ÎNCEPUT],10))*($B38&lt;=ListăCursuri[ORA DE SFÂRȘIT]),ListăCursuri[UNICE]),ListăCursuri[UNICE],0),2),0)</f>
        <v>0</v>
      </c>
      <c r="F38" s="8">
        <f>IFERROR(INDEX(ListăCursuri[],MATCH(SUMPRODUCT((ListăCursuri[ZIUA]=OrarulCursurilor[[#Headers],[MIERCURI]])*(ROUNDDOWN($B38,10)&gt;=ROUNDDOWN(ListăCursuri[ORA DE ÎNCEPUT],10))*($B38&lt;=ListăCursuri[ORA DE SFÂRȘIT]),ListăCursuri[UNICE]),ListăCursuri[UNICE],0),2),0)</f>
        <v>0</v>
      </c>
      <c r="G38" s="8">
        <f>IFERROR(INDEX(ListăCursuri[],MATCH(SUMPRODUCT((ListăCursuri[ZIUA]=OrarulCursurilor[[#Headers],[JOI]])*(ROUNDDOWN($B38,10)&gt;=ROUNDDOWN(ListăCursuri[ORA DE ÎNCEPUT],10))*($B38&lt;=ListăCursuri[ORA DE SFÂRȘIT]),ListăCursuri[UNICE]),ListăCursuri[UNICE],0),2),0)</f>
        <v>0</v>
      </c>
      <c r="H38" s="8">
        <f>IFERROR(INDEX(ListăCursuri[],MATCH(SUMPRODUCT((ListăCursuri[ZIUA]=OrarulCursurilor[[#Headers],[VINERI]])*(ROUNDDOWN($B38,10)&gt;=ROUNDDOWN(ListăCursuri[ORA DE ÎNCEPUT],10))*($B38&lt;=ListăCursuri[ORA DE SFÂRȘIT]),ListăCursuri[UNICE]),ListăCursuri[UNICE],0),2),0)</f>
        <v>0</v>
      </c>
      <c r="I38" s="8">
        <f>IFERROR(INDEX(ListăCursuri[],MATCH(SUMPRODUCT((ListăCursuri[ZIUA]=OrarulCursurilor[[#Headers],[SÂMBĂTĂ]])*(ROUNDDOWN($B38,10)&gt;=ROUNDDOWN(ListăCursuri[ORA DE ÎNCEPUT],10))*($B38&lt;=ListăCursuri[ORA DE SFÂRȘIT]),ListăCursuri[UNICE]),ListăCursuri[UNICE],0),2),0)</f>
        <v>0</v>
      </c>
    </row>
    <row r="39" spans="2:9" ht="30" customHeight="1" x14ac:dyDescent="0.2">
      <c r="B39" s="5">
        <f t="shared" si="1"/>
        <v>0.69791666666666619</v>
      </c>
      <c r="C39" s="8">
        <f>IFERROR(INDEX(ListăCursuri[],MATCH(SUMPRODUCT((ListăCursuri[ZIUA]=OrarulCursurilor[[#Headers],[DUMINICĂ]])*(ROUNDDOWN($B39,10)&gt;=ROUNDDOWN(ListăCursuri[ORA DE ÎNCEPUT],10))*($B39&lt;=ListăCursuri[ORA DE SFÂRȘIT]),ListăCursuri[UNICE]),ListăCursuri[UNICE],0),2),0)</f>
        <v>0</v>
      </c>
      <c r="D39" s="8" t="str">
        <f>IFERROR(INDEX(ListăCursuri[],MATCH(SUMPRODUCT((ListăCursuri[ZIUA]=OrarulCursurilor[[#Headers],[LUNI]])*(ROUNDDOWN($B39,10)&gt;=ROUNDDOWN(ListăCursuri[ORA DE ÎNCEPUT],10))*($B39&lt;=ListăCursuri[ORA DE SFÂRȘIT]),ListăCursuri[UNICE]),ListăCursuri[UNICE],0),2),0)</f>
        <v>OR-111</v>
      </c>
      <c r="E39" s="8">
        <f>IFERROR(INDEX(ListăCursuri[],MATCH(SUMPRODUCT((ListăCursuri[ZIUA]=OrarulCursurilor[[#Headers],[MARȚI]])*(ROUNDDOWN($B39,10)&gt;=ROUNDDOWN(ListăCursuri[ORA DE ÎNCEPUT],10))*($B39&lt;=ListăCursuri[ORA DE SFÂRȘIT]),ListăCursuri[UNICE]),ListăCursuri[UNICE],0),2),0)</f>
        <v>0</v>
      </c>
      <c r="F39" s="8">
        <f>IFERROR(INDEX(ListăCursuri[],MATCH(SUMPRODUCT((ListăCursuri[ZIUA]=OrarulCursurilor[[#Headers],[MIERCURI]])*(ROUNDDOWN($B39,10)&gt;=ROUNDDOWN(ListăCursuri[ORA DE ÎNCEPUT],10))*($B39&lt;=ListăCursuri[ORA DE SFÂRȘIT]),ListăCursuri[UNICE]),ListăCursuri[UNICE],0),2),0)</f>
        <v>0</v>
      </c>
      <c r="G39" s="8">
        <f>IFERROR(INDEX(ListăCursuri[],MATCH(SUMPRODUCT((ListăCursuri[ZIUA]=OrarulCursurilor[[#Headers],[JOI]])*(ROUNDDOWN($B39,10)&gt;=ROUNDDOWN(ListăCursuri[ORA DE ÎNCEPUT],10))*($B39&lt;=ListăCursuri[ORA DE SFÂRȘIT]),ListăCursuri[UNICE]),ListăCursuri[UNICE],0),2),0)</f>
        <v>0</v>
      </c>
      <c r="H39" s="8">
        <f>IFERROR(INDEX(ListăCursuri[],MATCH(SUMPRODUCT((ListăCursuri[ZIUA]=OrarulCursurilor[[#Headers],[VINERI]])*(ROUNDDOWN($B39,10)&gt;=ROUNDDOWN(ListăCursuri[ORA DE ÎNCEPUT],10))*($B39&lt;=ListăCursuri[ORA DE SFÂRȘIT]),ListăCursuri[UNICE]),ListăCursuri[UNICE],0),2),0)</f>
        <v>0</v>
      </c>
      <c r="I39" s="8">
        <f>IFERROR(INDEX(ListăCursuri[],MATCH(SUMPRODUCT((ListăCursuri[ZIUA]=OrarulCursurilor[[#Headers],[SÂMBĂTĂ]])*(ROUNDDOWN($B39,10)&gt;=ROUNDDOWN(ListăCursuri[ORA DE ÎNCEPUT],10))*($B39&lt;=ListăCursuri[ORA DE SFÂRȘIT]),ListăCursuri[UNICE]),ListăCursuri[UNICE],0),2),0)</f>
        <v>0</v>
      </c>
    </row>
    <row r="40" spans="2:9" ht="30" customHeight="1" x14ac:dyDescent="0.2">
      <c r="B40" s="5">
        <f t="shared" si="1"/>
        <v>0.70833333333333282</v>
      </c>
      <c r="C40" s="8">
        <f>IFERROR(INDEX(ListăCursuri[],MATCH(SUMPRODUCT((ListăCursuri[ZIUA]=OrarulCursurilor[[#Headers],[DUMINICĂ]])*(ROUNDDOWN($B40,10)&gt;=ROUNDDOWN(ListăCursuri[ORA DE ÎNCEPUT],10))*($B40&lt;=ListăCursuri[ORA DE SFÂRȘIT]),ListăCursuri[UNICE]),ListăCursuri[UNICE],0),2),0)</f>
        <v>0</v>
      </c>
      <c r="D40" s="8" t="str">
        <f>IFERROR(INDEX(ListăCursuri[],MATCH(SUMPRODUCT((ListăCursuri[ZIUA]=OrarulCursurilor[[#Headers],[LUNI]])*(ROUNDDOWN($B40,10)&gt;=ROUNDDOWN(ListăCursuri[ORA DE ÎNCEPUT],10))*($B40&lt;=ListăCursuri[ORA DE SFÂRȘIT]),ListăCursuri[UNICE]),ListăCursuri[UNICE],0),2),0)</f>
        <v>OR-111</v>
      </c>
      <c r="E40" s="8">
        <f>IFERROR(INDEX(ListăCursuri[],MATCH(SUMPRODUCT((ListăCursuri[ZIUA]=OrarulCursurilor[[#Headers],[MARȚI]])*(ROUNDDOWN($B40,10)&gt;=ROUNDDOWN(ListăCursuri[ORA DE ÎNCEPUT],10))*($B40&lt;=ListăCursuri[ORA DE SFÂRȘIT]),ListăCursuri[UNICE]),ListăCursuri[UNICE],0),2),0)</f>
        <v>0</v>
      </c>
      <c r="F40" s="8">
        <f>IFERROR(INDEX(ListăCursuri[],MATCH(SUMPRODUCT((ListăCursuri[ZIUA]=OrarulCursurilor[[#Headers],[MIERCURI]])*(ROUNDDOWN($B40,10)&gt;=ROUNDDOWN(ListăCursuri[ORA DE ÎNCEPUT],10))*($B40&lt;=ListăCursuri[ORA DE SFÂRȘIT]),ListăCursuri[UNICE]),ListăCursuri[UNICE],0),2),0)</f>
        <v>0</v>
      </c>
      <c r="G40" s="8">
        <f>IFERROR(INDEX(ListăCursuri[],MATCH(SUMPRODUCT((ListăCursuri[ZIUA]=OrarulCursurilor[[#Headers],[JOI]])*(ROUNDDOWN($B40,10)&gt;=ROUNDDOWN(ListăCursuri[ORA DE ÎNCEPUT],10))*($B40&lt;=ListăCursuri[ORA DE SFÂRȘIT]),ListăCursuri[UNICE]),ListăCursuri[UNICE],0),2),0)</f>
        <v>0</v>
      </c>
      <c r="H40" s="8">
        <f>IFERROR(INDEX(ListăCursuri[],MATCH(SUMPRODUCT((ListăCursuri[ZIUA]=OrarulCursurilor[[#Headers],[VINERI]])*(ROUNDDOWN($B40,10)&gt;=ROUNDDOWN(ListăCursuri[ORA DE ÎNCEPUT],10))*($B40&lt;=ListăCursuri[ORA DE SFÂRȘIT]),ListăCursuri[UNICE]),ListăCursuri[UNICE],0),2),0)</f>
        <v>0</v>
      </c>
      <c r="I40" s="8">
        <f>IFERROR(INDEX(ListăCursuri[],MATCH(SUMPRODUCT((ListăCursuri[ZIUA]=OrarulCursurilor[[#Headers],[SÂMBĂTĂ]])*(ROUNDDOWN($B40,10)&gt;=ROUNDDOWN(ListăCursuri[ORA DE ÎNCEPUT],10))*($B40&lt;=ListăCursuri[ORA DE SFÂRȘIT]),ListăCursuri[UNICE]),ListăCursuri[UNICE],0),2),0)</f>
        <v>0</v>
      </c>
    </row>
    <row r="41" spans="2:9" ht="30" customHeight="1" x14ac:dyDescent="0.2">
      <c r="B41" s="5">
        <f t="shared" si="1"/>
        <v>0.71874999999999944</v>
      </c>
      <c r="C41" s="8">
        <f>IFERROR(INDEX(ListăCursuri[],MATCH(SUMPRODUCT((ListăCursuri[ZIUA]=OrarulCursurilor[[#Headers],[DUMINICĂ]])*(ROUNDDOWN($B41,10)&gt;=ROUNDDOWN(ListăCursuri[ORA DE ÎNCEPUT],10))*($B41&lt;=ListăCursuri[ORA DE SFÂRȘIT]),ListăCursuri[UNICE]),ListăCursuri[UNICE],0),2),0)</f>
        <v>0</v>
      </c>
      <c r="D41" s="8">
        <f>IFERROR(INDEX(ListăCursuri[],MATCH(SUMPRODUCT((ListăCursuri[ZIUA]=OrarulCursurilor[[#Headers],[LUNI]])*(ROUNDDOWN($B41,10)&gt;=ROUNDDOWN(ListăCursuri[ORA DE ÎNCEPUT],10))*($B41&lt;=ListăCursuri[ORA DE SFÂRȘIT]),ListăCursuri[UNICE]),ListăCursuri[UNICE],0),2),0)</f>
        <v>0</v>
      </c>
      <c r="E41" s="8">
        <f>IFERROR(INDEX(ListăCursuri[],MATCH(SUMPRODUCT((ListăCursuri[ZIUA]=OrarulCursurilor[[#Headers],[MARȚI]])*(ROUNDDOWN($B41,10)&gt;=ROUNDDOWN(ListăCursuri[ORA DE ÎNCEPUT],10))*($B41&lt;=ListăCursuri[ORA DE SFÂRȘIT]),ListăCursuri[UNICE]),ListăCursuri[UNICE],0),2),0)</f>
        <v>0</v>
      </c>
      <c r="F41" s="8">
        <f>IFERROR(INDEX(ListăCursuri[],MATCH(SUMPRODUCT((ListăCursuri[ZIUA]=OrarulCursurilor[[#Headers],[MIERCURI]])*(ROUNDDOWN($B41,10)&gt;=ROUNDDOWN(ListăCursuri[ORA DE ÎNCEPUT],10))*($B41&lt;=ListăCursuri[ORA DE SFÂRȘIT]),ListăCursuri[UNICE]),ListăCursuri[UNICE],0),2),0)</f>
        <v>0</v>
      </c>
      <c r="G41" s="8">
        <f>IFERROR(INDEX(ListăCursuri[],MATCH(SUMPRODUCT((ListăCursuri[ZIUA]=OrarulCursurilor[[#Headers],[JOI]])*(ROUNDDOWN($B41,10)&gt;=ROUNDDOWN(ListăCursuri[ORA DE ÎNCEPUT],10))*($B41&lt;=ListăCursuri[ORA DE SFÂRȘIT]),ListăCursuri[UNICE]),ListăCursuri[UNICE],0),2),0)</f>
        <v>0</v>
      </c>
      <c r="H41" s="8">
        <f>IFERROR(INDEX(ListăCursuri[],MATCH(SUMPRODUCT((ListăCursuri[ZIUA]=OrarulCursurilor[[#Headers],[VINERI]])*(ROUNDDOWN($B41,10)&gt;=ROUNDDOWN(ListăCursuri[ORA DE ÎNCEPUT],10))*($B41&lt;=ListăCursuri[ORA DE SFÂRȘIT]),ListăCursuri[UNICE]),ListăCursuri[UNICE],0),2),0)</f>
        <v>0</v>
      </c>
      <c r="I41" s="8">
        <f>IFERROR(INDEX(ListăCursuri[],MATCH(SUMPRODUCT((ListăCursuri[ZIUA]=OrarulCursurilor[[#Headers],[SÂMBĂTĂ]])*(ROUNDDOWN($B41,10)&gt;=ROUNDDOWN(ListăCursuri[ORA DE ÎNCEPUT],10))*($B41&lt;=ListăCursuri[ORA DE SFÂRȘIT]),ListăCursuri[UNICE]),ListăCursuri[UNICE],0),2),0)</f>
        <v>0</v>
      </c>
    </row>
    <row r="42" spans="2:9" ht="30" customHeight="1" x14ac:dyDescent="0.2">
      <c r="B42" s="5">
        <f t="shared" si="1"/>
        <v>0.72916666666666607</v>
      </c>
      <c r="C42" s="8">
        <f>IFERROR(INDEX(ListăCursuri[],MATCH(SUMPRODUCT((ListăCursuri[ZIUA]=OrarulCursurilor[[#Headers],[DUMINICĂ]])*(ROUNDDOWN($B42,10)&gt;=ROUNDDOWN(ListăCursuri[ORA DE ÎNCEPUT],10))*($B42&lt;=ListăCursuri[ORA DE SFÂRȘIT]),ListăCursuri[UNICE]),ListăCursuri[UNICE],0),2),0)</f>
        <v>0</v>
      </c>
      <c r="D42" s="8">
        <f>IFERROR(INDEX(ListăCursuri[],MATCH(SUMPRODUCT((ListăCursuri[ZIUA]=OrarulCursurilor[[#Headers],[LUNI]])*(ROUNDDOWN($B42,10)&gt;=ROUNDDOWN(ListăCursuri[ORA DE ÎNCEPUT],10))*($B42&lt;=ListăCursuri[ORA DE SFÂRȘIT]),ListăCursuri[UNICE]),ListăCursuri[UNICE],0),2),0)</f>
        <v>0</v>
      </c>
      <c r="E42" s="8">
        <f>IFERROR(INDEX(ListăCursuri[],MATCH(SUMPRODUCT((ListăCursuri[ZIUA]=OrarulCursurilor[[#Headers],[MARȚI]])*(ROUNDDOWN($B42,10)&gt;=ROUNDDOWN(ListăCursuri[ORA DE ÎNCEPUT],10))*($B42&lt;=ListăCursuri[ORA DE SFÂRȘIT]),ListăCursuri[UNICE]),ListăCursuri[UNICE],0),2),0)</f>
        <v>0</v>
      </c>
      <c r="F42" s="8">
        <f>IFERROR(INDEX(ListăCursuri[],MATCH(SUMPRODUCT((ListăCursuri[ZIUA]=OrarulCursurilor[[#Headers],[MIERCURI]])*(ROUNDDOWN($B42,10)&gt;=ROUNDDOWN(ListăCursuri[ORA DE ÎNCEPUT],10))*($B42&lt;=ListăCursuri[ORA DE SFÂRȘIT]),ListăCursuri[UNICE]),ListăCursuri[UNICE],0),2),0)</f>
        <v>0</v>
      </c>
      <c r="G42" s="8">
        <f>IFERROR(INDEX(ListăCursuri[],MATCH(SUMPRODUCT((ListăCursuri[ZIUA]=OrarulCursurilor[[#Headers],[JOI]])*(ROUNDDOWN($B42,10)&gt;=ROUNDDOWN(ListăCursuri[ORA DE ÎNCEPUT],10))*($B42&lt;=ListăCursuri[ORA DE SFÂRȘIT]),ListăCursuri[UNICE]),ListăCursuri[UNICE],0),2),0)</f>
        <v>0</v>
      </c>
      <c r="H42" s="8">
        <f>IFERROR(INDEX(ListăCursuri[],MATCH(SUMPRODUCT((ListăCursuri[ZIUA]=OrarulCursurilor[[#Headers],[VINERI]])*(ROUNDDOWN($B42,10)&gt;=ROUNDDOWN(ListăCursuri[ORA DE ÎNCEPUT],10))*($B42&lt;=ListăCursuri[ORA DE SFÂRȘIT]),ListăCursuri[UNICE]),ListăCursuri[UNICE],0),2),0)</f>
        <v>0</v>
      </c>
      <c r="I42" s="8">
        <f>IFERROR(INDEX(ListăCursuri[],MATCH(SUMPRODUCT((ListăCursuri[ZIUA]=OrarulCursurilor[[#Headers],[SÂMBĂTĂ]])*(ROUNDDOWN($B42,10)&gt;=ROUNDDOWN(ListăCursuri[ORA DE ÎNCEPUT],10))*($B42&lt;=ListăCursuri[ORA DE SFÂRȘIT]),ListăCursuri[UNICE]),ListăCursuri[UNICE],0),2),0)</f>
        <v>0</v>
      </c>
    </row>
    <row r="43" spans="2:9" ht="30" customHeight="1" x14ac:dyDescent="0.2">
      <c r="B43" s="5">
        <f t="shared" si="1"/>
        <v>0.7395833333333327</v>
      </c>
      <c r="C43" s="8">
        <f>IFERROR(INDEX(ListăCursuri[],MATCH(SUMPRODUCT((ListăCursuri[ZIUA]=OrarulCursurilor[[#Headers],[DUMINICĂ]])*(ROUNDDOWN($B43,10)&gt;=ROUNDDOWN(ListăCursuri[ORA DE ÎNCEPUT],10))*($B43&lt;=ListăCursuri[ORA DE SFÂRȘIT]),ListăCursuri[UNICE]),ListăCursuri[UNICE],0),2),0)</f>
        <v>0</v>
      </c>
      <c r="D43" s="8">
        <f>IFERROR(INDEX(ListăCursuri[],MATCH(SUMPRODUCT((ListăCursuri[ZIUA]=OrarulCursurilor[[#Headers],[LUNI]])*(ROUNDDOWN($B43,10)&gt;=ROUNDDOWN(ListăCursuri[ORA DE ÎNCEPUT],10))*($B43&lt;=ListăCursuri[ORA DE SFÂRȘIT]),ListăCursuri[UNICE]),ListăCursuri[UNICE],0),2),0)</f>
        <v>0</v>
      </c>
      <c r="E43" s="8">
        <f>IFERROR(INDEX(ListăCursuri[],MATCH(SUMPRODUCT((ListăCursuri[ZIUA]=OrarulCursurilor[[#Headers],[MARȚI]])*(ROUNDDOWN($B43,10)&gt;=ROUNDDOWN(ListăCursuri[ORA DE ÎNCEPUT],10))*($B43&lt;=ListăCursuri[ORA DE SFÂRȘIT]),ListăCursuri[UNICE]),ListăCursuri[UNICE],0),2),0)</f>
        <v>0</v>
      </c>
      <c r="F43" s="8">
        <f>IFERROR(INDEX(ListăCursuri[],MATCH(SUMPRODUCT((ListăCursuri[ZIUA]=OrarulCursurilor[[#Headers],[MIERCURI]])*(ROUNDDOWN($B43,10)&gt;=ROUNDDOWN(ListăCursuri[ORA DE ÎNCEPUT],10))*($B43&lt;=ListăCursuri[ORA DE SFÂRȘIT]),ListăCursuri[UNICE]),ListăCursuri[UNICE],0),2),0)</f>
        <v>0</v>
      </c>
      <c r="G43" s="8">
        <f>IFERROR(INDEX(ListăCursuri[],MATCH(SUMPRODUCT((ListăCursuri[ZIUA]=OrarulCursurilor[[#Headers],[JOI]])*(ROUNDDOWN($B43,10)&gt;=ROUNDDOWN(ListăCursuri[ORA DE ÎNCEPUT],10))*($B43&lt;=ListăCursuri[ORA DE SFÂRȘIT]),ListăCursuri[UNICE]),ListăCursuri[UNICE],0),2),0)</f>
        <v>0</v>
      </c>
      <c r="H43" s="8">
        <f>IFERROR(INDEX(ListăCursuri[],MATCH(SUMPRODUCT((ListăCursuri[ZIUA]=OrarulCursurilor[[#Headers],[VINERI]])*(ROUNDDOWN($B43,10)&gt;=ROUNDDOWN(ListăCursuri[ORA DE ÎNCEPUT],10))*($B43&lt;=ListăCursuri[ORA DE SFÂRȘIT]),ListăCursuri[UNICE]),ListăCursuri[UNICE],0),2),0)</f>
        <v>0</v>
      </c>
      <c r="I43" s="8">
        <f>IFERROR(INDEX(ListăCursuri[],MATCH(SUMPRODUCT((ListăCursuri[ZIUA]=OrarulCursurilor[[#Headers],[SÂMBĂTĂ]])*(ROUNDDOWN($B43,10)&gt;=ROUNDDOWN(ListăCursuri[ORA DE ÎNCEPUT],10))*($B43&lt;=ListăCursuri[ORA DE SFÂRȘIT]),ListăCursuri[UNICE]),ListăCursuri[UNICE],0),2),0)</f>
        <v>0</v>
      </c>
    </row>
    <row r="44" spans="2:9" ht="30" customHeight="1" x14ac:dyDescent="0.2">
      <c r="B44" s="5">
        <f t="shared" si="1"/>
        <v>0.74999999999999933</v>
      </c>
      <c r="C44" s="8">
        <f>IFERROR(INDEX(ListăCursuri[],MATCH(SUMPRODUCT((ListăCursuri[ZIUA]=OrarulCursurilor[[#Headers],[DUMINICĂ]])*(ROUNDDOWN($B44,10)&gt;=ROUNDDOWN(ListăCursuri[ORA DE ÎNCEPUT],10))*($B44&lt;=ListăCursuri[ORA DE SFÂRȘIT]),ListăCursuri[UNICE]),ListăCursuri[UNICE],0),2),0)</f>
        <v>0</v>
      </c>
      <c r="D44" s="8">
        <f>IFERROR(INDEX(ListăCursuri[],MATCH(SUMPRODUCT((ListăCursuri[ZIUA]=OrarulCursurilor[[#Headers],[LUNI]])*(ROUNDDOWN($B44,10)&gt;=ROUNDDOWN(ListăCursuri[ORA DE ÎNCEPUT],10))*($B44&lt;=ListăCursuri[ORA DE SFÂRȘIT]),ListăCursuri[UNICE]),ListăCursuri[UNICE],0),2),0)</f>
        <v>0</v>
      </c>
      <c r="E44" s="8">
        <f>IFERROR(INDEX(ListăCursuri[],MATCH(SUMPRODUCT((ListăCursuri[ZIUA]=OrarulCursurilor[[#Headers],[MARȚI]])*(ROUNDDOWN($B44,10)&gt;=ROUNDDOWN(ListăCursuri[ORA DE ÎNCEPUT],10))*($B44&lt;=ListăCursuri[ORA DE SFÂRȘIT]),ListăCursuri[UNICE]),ListăCursuri[UNICE],0),2),0)</f>
        <v>0</v>
      </c>
      <c r="F44" s="8">
        <f>IFERROR(INDEX(ListăCursuri[],MATCH(SUMPRODUCT((ListăCursuri[ZIUA]=OrarulCursurilor[[#Headers],[MIERCURI]])*(ROUNDDOWN($B44,10)&gt;=ROUNDDOWN(ListăCursuri[ORA DE ÎNCEPUT],10))*($B44&lt;=ListăCursuri[ORA DE SFÂRȘIT]),ListăCursuri[UNICE]),ListăCursuri[UNICE],0),2),0)</f>
        <v>0</v>
      </c>
      <c r="G44" s="8">
        <f>IFERROR(INDEX(ListăCursuri[],MATCH(SUMPRODUCT((ListăCursuri[ZIUA]=OrarulCursurilor[[#Headers],[JOI]])*(ROUNDDOWN($B44,10)&gt;=ROUNDDOWN(ListăCursuri[ORA DE ÎNCEPUT],10))*($B44&lt;=ListăCursuri[ORA DE SFÂRȘIT]),ListăCursuri[UNICE]),ListăCursuri[UNICE],0),2),0)</f>
        <v>0</v>
      </c>
      <c r="H44" s="8">
        <f>IFERROR(INDEX(ListăCursuri[],MATCH(SUMPRODUCT((ListăCursuri[ZIUA]=OrarulCursurilor[[#Headers],[VINERI]])*(ROUNDDOWN($B44,10)&gt;=ROUNDDOWN(ListăCursuri[ORA DE ÎNCEPUT],10))*($B44&lt;=ListăCursuri[ORA DE SFÂRȘIT]),ListăCursuri[UNICE]),ListăCursuri[UNICE],0),2),0)</f>
        <v>0</v>
      </c>
      <c r="I44" s="8">
        <f>IFERROR(INDEX(ListăCursuri[],MATCH(SUMPRODUCT((ListăCursuri[ZIUA]=OrarulCursurilor[[#Headers],[SÂMBĂTĂ]])*(ROUNDDOWN($B44,10)&gt;=ROUNDDOWN(ListăCursuri[ORA DE ÎNCEPUT],10))*($B44&lt;=ListăCursuri[ORA DE SFÂRȘIT]),ListăCursuri[UNICE]),ListăCursuri[UNICE],0),2),0)</f>
        <v>0</v>
      </c>
    </row>
    <row r="45" spans="2:9" ht="30" customHeight="1" x14ac:dyDescent="0.2">
      <c r="B45" s="5">
        <f t="shared" si="1"/>
        <v>0.76041666666666596</v>
      </c>
      <c r="C45" s="8">
        <f>IFERROR(INDEX(ListăCursuri[],MATCH(SUMPRODUCT((ListăCursuri[ZIUA]=OrarulCursurilor[[#Headers],[DUMINICĂ]])*(ROUNDDOWN($B45,10)&gt;=ROUNDDOWN(ListăCursuri[ORA DE ÎNCEPUT],10))*($B45&lt;=ListăCursuri[ORA DE SFÂRȘIT]),ListăCursuri[UNICE]),ListăCursuri[UNICE],0),2),0)</f>
        <v>0</v>
      </c>
      <c r="D45" s="8">
        <f>IFERROR(INDEX(ListăCursuri[],MATCH(SUMPRODUCT((ListăCursuri[ZIUA]=OrarulCursurilor[[#Headers],[LUNI]])*(ROUNDDOWN($B45,10)&gt;=ROUNDDOWN(ListăCursuri[ORA DE ÎNCEPUT],10))*($B45&lt;=ListăCursuri[ORA DE SFÂRȘIT]),ListăCursuri[UNICE]),ListăCursuri[UNICE],0),2),0)</f>
        <v>0</v>
      </c>
      <c r="E45" s="8">
        <f>IFERROR(INDEX(ListăCursuri[],MATCH(SUMPRODUCT((ListăCursuri[ZIUA]=OrarulCursurilor[[#Headers],[MARȚI]])*(ROUNDDOWN($B45,10)&gt;=ROUNDDOWN(ListăCursuri[ORA DE ÎNCEPUT],10))*($B45&lt;=ListăCursuri[ORA DE SFÂRȘIT]),ListăCursuri[UNICE]),ListăCursuri[UNICE],0),2),0)</f>
        <v>0</v>
      </c>
      <c r="F45" s="8">
        <f>IFERROR(INDEX(ListăCursuri[],MATCH(SUMPRODUCT((ListăCursuri[ZIUA]=OrarulCursurilor[[#Headers],[MIERCURI]])*(ROUNDDOWN($B45,10)&gt;=ROUNDDOWN(ListăCursuri[ORA DE ÎNCEPUT],10))*($B45&lt;=ListăCursuri[ORA DE SFÂRȘIT]),ListăCursuri[UNICE]),ListăCursuri[UNICE],0),2),0)</f>
        <v>0</v>
      </c>
      <c r="G45" s="8">
        <f>IFERROR(INDEX(ListăCursuri[],MATCH(SUMPRODUCT((ListăCursuri[ZIUA]=OrarulCursurilor[[#Headers],[JOI]])*(ROUNDDOWN($B45,10)&gt;=ROUNDDOWN(ListăCursuri[ORA DE ÎNCEPUT],10))*($B45&lt;=ListăCursuri[ORA DE SFÂRȘIT]),ListăCursuri[UNICE]),ListăCursuri[UNICE],0),2),0)</f>
        <v>0</v>
      </c>
      <c r="H45" s="8">
        <f>IFERROR(INDEX(ListăCursuri[],MATCH(SUMPRODUCT((ListăCursuri[ZIUA]=OrarulCursurilor[[#Headers],[VINERI]])*(ROUNDDOWN($B45,10)&gt;=ROUNDDOWN(ListăCursuri[ORA DE ÎNCEPUT],10))*($B45&lt;=ListăCursuri[ORA DE SFÂRȘIT]),ListăCursuri[UNICE]),ListăCursuri[UNICE],0),2),0)</f>
        <v>0</v>
      </c>
      <c r="I45" s="8">
        <f>IFERROR(INDEX(ListăCursuri[],MATCH(SUMPRODUCT((ListăCursuri[ZIUA]=OrarulCursurilor[[#Headers],[SÂMBĂTĂ]])*(ROUNDDOWN($B45,10)&gt;=ROUNDDOWN(ListăCursuri[ORA DE ÎNCEPUT],10))*($B45&lt;=ListăCursuri[ORA DE SFÂRȘIT]),ListăCursuri[UNICE]),ListăCursuri[UNICE],0),2),0)</f>
        <v>0</v>
      </c>
    </row>
    <row r="46" spans="2:9" ht="30" customHeight="1" x14ac:dyDescent="0.2">
      <c r="B46" s="5">
        <f t="shared" si="1"/>
        <v>0.77083333333333259</v>
      </c>
      <c r="C46" s="8">
        <f>IFERROR(INDEX(ListăCursuri[],MATCH(SUMPRODUCT((ListăCursuri[ZIUA]=OrarulCursurilor[[#Headers],[DUMINICĂ]])*(ROUNDDOWN($B46,10)&gt;=ROUNDDOWN(ListăCursuri[ORA DE ÎNCEPUT],10))*($B46&lt;=ListăCursuri[ORA DE SFÂRȘIT]),ListăCursuri[UNICE]),ListăCursuri[UNICE],0),2),0)</f>
        <v>0</v>
      </c>
      <c r="D46" s="8">
        <f>IFERROR(INDEX(ListăCursuri[],MATCH(SUMPRODUCT((ListăCursuri[ZIUA]=OrarulCursurilor[[#Headers],[LUNI]])*(ROUNDDOWN($B46,10)&gt;=ROUNDDOWN(ListăCursuri[ORA DE ÎNCEPUT],10))*($B46&lt;=ListăCursuri[ORA DE SFÂRȘIT]),ListăCursuri[UNICE]),ListăCursuri[UNICE],0),2),0)</f>
        <v>0</v>
      </c>
      <c r="E46" s="8">
        <f>IFERROR(INDEX(ListăCursuri[],MATCH(SUMPRODUCT((ListăCursuri[ZIUA]=OrarulCursurilor[[#Headers],[MARȚI]])*(ROUNDDOWN($B46,10)&gt;=ROUNDDOWN(ListăCursuri[ORA DE ÎNCEPUT],10))*($B46&lt;=ListăCursuri[ORA DE SFÂRȘIT]),ListăCursuri[UNICE]),ListăCursuri[UNICE],0),2),0)</f>
        <v>0</v>
      </c>
      <c r="F46" s="8">
        <f>IFERROR(INDEX(ListăCursuri[],MATCH(SUMPRODUCT((ListăCursuri[ZIUA]=OrarulCursurilor[[#Headers],[MIERCURI]])*(ROUNDDOWN($B46,10)&gt;=ROUNDDOWN(ListăCursuri[ORA DE ÎNCEPUT],10))*($B46&lt;=ListăCursuri[ORA DE SFÂRȘIT]),ListăCursuri[UNICE]),ListăCursuri[UNICE],0),2),0)</f>
        <v>0</v>
      </c>
      <c r="G46" s="8">
        <f>IFERROR(INDEX(ListăCursuri[],MATCH(SUMPRODUCT((ListăCursuri[ZIUA]=OrarulCursurilor[[#Headers],[JOI]])*(ROUNDDOWN($B46,10)&gt;=ROUNDDOWN(ListăCursuri[ORA DE ÎNCEPUT],10))*($B46&lt;=ListăCursuri[ORA DE SFÂRȘIT]),ListăCursuri[UNICE]),ListăCursuri[UNICE],0),2),0)</f>
        <v>0</v>
      </c>
      <c r="H46" s="8">
        <f>IFERROR(INDEX(ListăCursuri[],MATCH(SUMPRODUCT((ListăCursuri[ZIUA]=OrarulCursurilor[[#Headers],[VINERI]])*(ROUNDDOWN($B46,10)&gt;=ROUNDDOWN(ListăCursuri[ORA DE ÎNCEPUT],10))*($B46&lt;=ListăCursuri[ORA DE SFÂRȘIT]),ListăCursuri[UNICE]),ListăCursuri[UNICE],0),2),0)</f>
        <v>0</v>
      </c>
      <c r="I46" s="8">
        <f>IFERROR(INDEX(ListăCursuri[],MATCH(SUMPRODUCT((ListăCursuri[ZIUA]=OrarulCursurilor[[#Headers],[SÂMBĂTĂ]])*(ROUNDDOWN($B46,10)&gt;=ROUNDDOWN(ListăCursuri[ORA DE ÎNCEPUT],10))*($B46&lt;=ListăCursuri[ORA DE SFÂRȘIT]),ListăCursuri[UNICE]),ListăCursuri[UNICE],0),2),0)</f>
        <v>0</v>
      </c>
    </row>
    <row r="47" spans="2:9" ht="30" customHeight="1" x14ac:dyDescent="0.2">
      <c r="B47" s="5">
        <f t="shared" si="1"/>
        <v>0.78124999999999922</v>
      </c>
      <c r="C47" s="8">
        <f>IFERROR(INDEX(ListăCursuri[],MATCH(SUMPRODUCT((ListăCursuri[ZIUA]=OrarulCursurilor[[#Headers],[DUMINICĂ]])*(ROUNDDOWN($B47,10)&gt;=ROUNDDOWN(ListăCursuri[ORA DE ÎNCEPUT],10))*($B47&lt;=ListăCursuri[ORA DE SFÂRȘIT]),ListăCursuri[UNICE]),ListăCursuri[UNICE],0),2),0)</f>
        <v>0</v>
      </c>
      <c r="D47" s="8">
        <f>IFERROR(INDEX(ListăCursuri[],MATCH(SUMPRODUCT((ListăCursuri[ZIUA]=OrarulCursurilor[[#Headers],[LUNI]])*(ROUNDDOWN($B47,10)&gt;=ROUNDDOWN(ListăCursuri[ORA DE ÎNCEPUT],10))*($B47&lt;=ListăCursuri[ORA DE SFÂRȘIT]),ListăCursuri[UNICE]),ListăCursuri[UNICE],0),2),0)</f>
        <v>0</v>
      </c>
      <c r="E47" s="8">
        <f>IFERROR(INDEX(ListăCursuri[],MATCH(SUMPRODUCT((ListăCursuri[ZIUA]=OrarulCursurilor[[#Headers],[MARȚI]])*(ROUNDDOWN($B47,10)&gt;=ROUNDDOWN(ListăCursuri[ORA DE ÎNCEPUT],10))*($B47&lt;=ListăCursuri[ORA DE SFÂRȘIT]),ListăCursuri[UNICE]),ListăCursuri[UNICE],0),2),0)</f>
        <v>0</v>
      </c>
      <c r="F47" s="8">
        <f>IFERROR(INDEX(ListăCursuri[],MATCH(SUMPRODUCT((ListăCursuri[ZIUA]=OrarulCursurilor[[#Headers],[MIERCURI]])*(ROUNDDOWN($B47,10)&gt;=ROUNDDOWN(ListăCursuri[ORA DE ÎNCEPUT],10))*($B47&lt;=ListăCursuri[ORA DE SFÂRȘIT]),ListăCursuri[UNICE]),ListăCursuri[UNICE],0),2),0)</f>
        <v>0</v>
      </c>
      <c r="G47" s="8">
        <f>IFERROR(INDEX(ListăCursuri[],MATCH(SUMPRODUCT((ListăCursuri[ZIUA]=OrarulCursurilor[[#Headers],[JOI]])*(ROUNDDOWN($B47,10)&gt;=ROUNDDOWN(ListăCursuri[ORA DE ÎNCEPUT],10))*($B47&lt;=ListăCursuri[ORA DE SFÂRȘIT]),ListăCursuri[UNICE]),ListăCursuri[UNICE],0),2),0)</f>
        <v>0</v>
      </c>
      <c r="H47" s="8">
        <f>IFERROR(INDEX(ListăCursuri[],MATCH(SUMPRODUCT((ListăCursuri[ZIUA]=OrarulCursurilor[[#Headers],[VINERI]])*(ROUNDDOWN($B47,10)&gt;=ROUNDDOWN(ListăCursuri[ORA DE ÎNCEPUT],10))*($B47&lt;=ListăCursuri[ORA DE SFÂRȘIT]),ListăCursuri[UNICE]),ListăCursuri[UNICE],0),2),0)</f>
        <v>0</v>
      </c>
      <c r="I47" s="8">
        <f>IFERROR(INDEX(ListăCursuri[],MATCH(SUMPRODUCT((ListăCursuri[ZIUA]=OrarulCursurilor[[#Headers],[SÂMBĂTĂ]])*(ROUNDDOWN($B47,10)&gt;=ROUNDDOWN(ListăCursuri[ORA DE ÎNCEPUT],10))*($B47&lt;=ListăCursuri[ORA DE SFÂRȘIT]),ListăCursuri[UNICE]),ListăCursuri[UNICE],0),2),0)</f>
        <v>0</v>
      </c>
    </row>
    <row r="48" spans="2:9" ht="30" customHeight="1" x14ac:dyDescent="0.2">
      <c r="B48" s="5">
        <f t="shared" si="1"/>
        <v>0.79166666666666585</v>
      </c>
      <c r="C48" s="8">
        <f>IFERROR(INDEX(ListăCursuri[],MATCH(SUMPRODUCT((ListăCursuri[ZIUA]=OrarulCursurilor[[#Headers],[DUMINICĂ]])*(ROUNDDOWN($B48,10)&gt;=ROUNDDOWN(ListăCursuri[ORA DE ÎNCEPUT],10))*($B48&lt;=ListăCursuri[ORA DE SFÂRȘIT]),ListăCursuri[UNICE]),ListăCursuri[UNICE],0),2),0)</f>
        <v>0</v>
      </c>
      <c r="D48" s="8">
        <f>IFERROR(INDEX(ListăCursuri[],MATCH(SUMPRODUCT((ListăCursuri[ZIUA]=OrarulCursurilor[[#Headers],[LUNI]])*(ROUNDDOWN($B48,10)&gt;=ROUNDDOWN(ListăCursuri[ORA DE ÎNCEPUT],10))*($B48&lt;=ListăCursuri[ORA DE SFÂRȘIT]),ListăCursuri[UNICE]),ListăCursuri[UNICE],0),2),0)</f>
        <v>0</v>
      </c>
      <c r="E48" s="8">
        <f>IFERROR(INDEX(ListăCursuri[],MATCH(SUMPRODUCT((ListăCursuri[ZIUA]=OrarulCursurilor[[#Headers],[MARȚI]])*(ROUNDDOWN($B48,10)&gt;=ROUNDDOWN(ListăCursuri[ORA DE ÎNCEPUT],10))*($B48&lt;=ListăCursuri[ORA DE SFÂRȘIT]),ListăCursuri[UNICE]),ListăCursuri[UNICE],0),2),0)</f>
        <v>0</v>
      </c>
      <c r="F48" s="8">
        <f>IFERROR(INDEX(ListăCursuri[],MATCH(SUMPRODUCT((ListăCursuri[ZIUA]=OrarulCursurilor[[#Headers],[MIERCURI]])*(ROUNDDOWN($B48,10)&gt;=ROUNDDOWN(ListăCursuri[ORA DE ÎNCEPUT],10))*($B48&lt;=ListăCursuri[ORA DE SFÂRȘIT]),ListăCursuri[UNICE]),ListăCursuri[UNICE],0),2),0)</f>
        <v>0</v>
      </c>
      <c r="G48" s="8">
        <f>IFERROR(INDEX(ListăCursuri[],MATCH(SUMPRODUCT((ListăCursuri[ZIUA]=OrarulCursurilor[[#Headers],[JOI]])*(ROUNDDOWN($B48,10)&gt;=ROUNDDOWN(ListăCursuri[ORA DE ÎNCEPUT],10))*($B48&lt;=ListăCursuri[ORA DE SFÂRȘIT]),ListăCursuri[UNICE]),ListăCursuri[UNICE],0),2),0)</f>
        <v>0</v>
      </c>
      <c r="H48" s="8">
        <f>IFERROR(INDEX(ListăCursuri[],MATCH(SUMPRODUCT((ListăCursuri[ZIUA]=OrarulCursurilor[[#Headers],[VINERI]])*(ROUNDDOWN($B48,10)&gt;=ROUNDDOWN(ListăCursuri[ORA DE ÎNCEPUT],10))*($B48&lt;=ListăCursuri[ORA DE SFÂRȘIT]),ListăCursuri[UNICE]),ListăCursuri[UNICE],0),2),0)</f>
        <v>0</v>
      </c>
      <c r="I48" s="8">
        <f>IFERROR(INDEX(ListăCursuri[],MATCH(SUMPRODUCT((ListăCursuri[ZIUA]=OrarulCursurilor[[#Headers],[SÂMBĂTĂ]])*(ROUNDDOWN($B48,10)&gt;=ROUNDDOWN(ListăCursuri[ORA DE ÎNCEPUT],10))*($B48&lt;=ListăCursuri[ORA DE SFÂRȘIT]),ListăCursuri[UNICE]),ListăCursuri[UNICE],0),2),0)</f>
        <v>0</v>
      </c>
    </row>
    <row r="49" spans="2:9" ht="30" customHeight="1" x14ac:dyDescent="0.2">
      <c r="B49" s="5">
        <f t="shared" si="1"/>
        <v>0.80208333333333248</v>
      </c>
      <c r="C49" s="8">
        <f>IFERROR(INDEX(ListăCursuri[],MATCH(SUMPRODUCT((ListăCursuri[ZIUA]=OrarulCursurilor[[#Headers],[DUMINICĂ]])*(ROUNDDOWN($B49,10)&gt;=ROUNDDOWN(ListăCursuri[ORA DE ÎNCEPUT],10))*($B49&lt;=ListăCursuri[ORA DE SFÂRȘIT]),ListăCursuri[UNICE]),ListăCursuri[UNICE],0),2),0)</f>
        <v>0</v>
      </c>
      <c r="D49" s="8">
        <f>IFERROR(INDEX(ListăCursuri[],MATCH(SUMPRODUCT((ListăCursuri[ZIUA]=OrarulCursurilor[[#Headers],[LUNI]])*(ROUNDDOWN($B49,10)&gt;=ROUNDDOWN(ListăCursuri[ORA DE ÎNCEPUT],10))*($B49&lt;=ListăCursuri[ORA DE SFÂRȘIT]),ListăCursuri[UNICE]),ListăCursuri[UNICE],0),2),0)</f>
        <v>0</v>
      </c>
      <c r="E49" s="8">
        <f>IFERROR(INDEX(ListăCursuri[],MATCH(SUMPRODUCT((ListăCursuri[ZIUA]=OrarulCursurilor[[#Headers],[MARȚI]])*(ROUNDDOWN($B49,10)&gt;=ROUNDDOWN(ListăCursuri[ORA DE ÎNCEPUT],10))*($B49&lt;=ListăCursuri[ORA DE SFÂRȘIT]),ListăCursuri[UNICE]),ListăCursuri[UNICE],0),2),0)</f>
        <v>0</v>
      </c>
      <c r="F49" s="8">
        <f>IFERROR(INDEX(ListăCursuri[],MATCH(SUMPRODUCT((ListăCursuri[ZIUA]=OrarulCursurilor[[#Headers],[MIERCURI]])*(ROUNDDOWN($B49,10)&gt;=ROUNDDOWN(ListăCursuri[ORA DE ÎNCEPUT],10))*($B49&lt;=ListăCursuri[ORA DE SFÂRȘIT]),ListăCursuri[UNICE]),ListăCursuri[UNICE],0),2),0)</f>
        <v>0</v>
      </c>
      <c r="G49" s="8">
        <f>IFERROR(INDEX(ListăCursuri[],MATCH(SUMPRODUCT((ListăCursuri[ZIUA]=OrarulCursurilor[[#Headers],[JOI]])*(ROUNDDOWN($B49,10)&gt;=ROUNDDOWN(ListăCursuri[ORA DE ÎNCEPUT],10))*($B49&lt;=ListăCursuri[ORA DE SFÂRȘIT]),ListăCursuri[UNICE]),ListăCursuri[UNICE],0),2),0)</f>
        <v>0</v>
      </c>
      <c r="H49" s="8">
        <f>IFERROR(INDEX(ListăCursuri[],MATCH(SUMPRODUCT((ListăCursuri[ZIUA]=OrarulCursurilor[[#Headers],[VINERI]])*(ROUNDDOWN($B49,10)&gt;=ROUNDDOWN(ListăCursuri[ORA DE ÎNCEPUT],10))*($B49&lt;=ListăCursuri[ORA DE SFÂRȘIT]),ListăCursuri[UNICE]),ListăCursuri[UNICE],0),2),0)</f>
        <v>0</v>
      </c>
      <c r="I49" s="8">
        <f>IFERROR(INDEX(ListăCursuri[],MATCH(SUMPRODUCT((ListăCursuri[ZIUA]=OrarulCursurilor[[#Headers],[SÂMBĂTĂ]])*(ROUNDDOWN($B49,10)&gt;=ROUNDDOWN(ListăCursuri[ORA DE ÎNCEPUT],10))*($B49&lt;=ListăCursuri[ORA DE SFÂRȘIT]),ListăCursuri[UNICE]),ListăCursuri[UNICE],0),2),0)</f>
        <v>0</v>
      </c>
    </row>
    <row r="50" spans="2:9" ht="30" customHeight="1" x14ac:dyDescent="0.2">
      <c r="B50" s="5">
        <f t="shared" si="1"/>
        <v>0.81249999999999911</v>
      </c>
      <c r="C50" s="8">
        <f>IFERROR(INDEX(ListăCursuri[],MATCH(SUMPRODUCT((ListăCursuri[ZIUA]=OrarulCursurilor[[#Headers],[DUMINICĂ]])*(ROUNDDOWN($B50,10)&gt;=ROUNDDOWN(ListăCursuri[ORA DE ÎNCEPUT],10))*($B50&lt;=ListăCursuri[ORA DE SFÂRȘIT]),ListăCursuri[UNICE]),ListăCursuri[UNICE],0),2),0)</f>
        <v>0</v>
      </c>
      <c r="D50" s="8">
        <f>IFERROR(INDEX(ListăCursuri[],MATCH(SUMPRODUCT((ListăCursuri[ZIUA]=OrarulCursurilor[[#Headers],[LUNI]])*(ROUNDDOWN($B50,10)&gt;=ROUNDDOWN(ListăCursuri[ORA DE ÎNCEPUT],10))*($B50&lt;=ListăCursuri[ORA DE SFÂRȘIT]),ListăCursuri[UNICE]),ListăCursuri[UNICE],0),2),0)</f>
        <v>0</v>
      </c>
      <c r="E50" s="8">
        <f>IFERROR(INDEX(ListăCursuri[],MATCH(SUMPRODUCT((ListăCursuri[ZIUA]=OrarulCursurilor[[#Headers],[MARȚI]])*(ROUNDDOWN($B50,10)&gt;=ROUNDDOWN(ListăCursuri[ORA DE ÎNCEPUT],10))*($B50&lt;=ListăCursuri[ORA DE SFÂRȘIT]),ListăCursuri[UNICE]),ListăCursuri[UNICE],0),2),0)</f>
        <v>0</v>
      </c>
      <c r="F50" s="8">
        <f>IFERROR(INDEX(ListăCursuri[],MATCH(SUMPRODUCT((ListăCursuri[ZIUA]=OrarulCursurilor[[#Headers],[MIERCURI]])*(ROUNDDOWN($B50,10)&gt;=ROUNDDOWN(ListăCursuri[ORA DE ÎNCEPUT],10))*($B50&lt;=ListăCursuri[ORA DE SFÂRȘIT]),ListăCursuri[UNICE]),ListăCursuri[UNICE],0),2),0)</f>
        <v>0</v>
      </c>
      <c r="G50" s="8">
        <f>IFERROR(INDEX(ListăCursuri[],MATCH(SUMPRODUCT((ListăCursuri[ZIUA]=OrarulCursurilor[[#Headers],[JOI]])*(ROUNDDOWN($B50,10)&gt;=ROUNDDOWN(ListăCursuri[ORA DE ÎNCEPUT],10))*($B50&lt;=ListăCursuri[ORA DE SFÂRȘIT]),ListăCursuri[UNICE]),ListăCursuri[UNICE],0),2),0)</f>
        <v>0</v>
      </c>
      <c r="H50" s="8">
        <f>IFERROR(INDEX(ListăCursuri[],MATCH(SUMPRODUCT((ListăCursuri[ZIUA]=OrarulCursurilor[[#Headers],[VINERI]])*(ROUNDDOWN($B50,10)&gt;=ROUNDDOWN(ListăCursuri[ORA DE ÎNCEPUT],10))*($B50&lt;=ListăCursuri[ORA DE SFÂRȘIT]),ListăCursuri[UNICE]),ListăCursuri[UNICE],0),2),0)</f>
        <v>0</v>
      </c>
      <c r="I50" s="8">
        <f>IFERROR(INDEX(ListăCursuri[],MATCH(SUMPRODUCT((ListăCursuri[ZIUA]=OrarulCursurilor[[#Headers],[SÂMBĂTĂ]])*(ROUNDDOWN($B50,10)&gt;=ROUNDDOWN(ListăCursuri[ORA DE ÎNCEPUT],10))*($B50&lt;=ListăCursuri[ORA DE SFÂRȘIT]),ListăCursuri[UNICE]),ListăCursuri[UNICE],0),2),0)</f>
        <v>0</v>
      </c>
    </row>
    <row r="51" spans="2:9" ht="30" customHeight="1" x14ac:dyDescent="0.2">
      <c r="B51" s="5">
        <f t="shared" si="1"/>
        <v>0.82291666666666574</v>
      </c>
      <c r="C51" s="8">
        <f>IFERROR(INDEX(ListăCursuri[],MATCH(SUMPRODUCT((ListăCursuri[ZIUA]=OrarulCursurilor[[#Headers],[DUMINICĂ]])*(ROUNDDOWN($B51,10)&gt;=ROUNDDOWN(ListăCursuri[ORA DE ÎNCEPUT],10))*($B51&lt;=ListăCursuri[ORA DE SFÂRȘIT]),ListăCursuri[UNICE]),ListăCursuri[UNICE],0),2),0)</f>
        <v>0</v>
      </c>
      <c r="D51" s="8">
        <f>IFERROR(INDEX(ListăCursuri[],MATCH(SUMPRODUCT((ListăCursuri[ZIUA]=OrarulCursurilor[[#Headers],[LUNI]])*(ROUNDDOWN($B51,10)&gt;=ROUNDDOWN(ListăCursuri[ORA DE ÎNCEPUT],10))*($B51&lt;=ListăCursuri[ORA DE SFÂRȘIT]),ListăCursuri[UNICE]),ListăCursuri[UNICE],0),2),0)</f>
        <v>0</v>
      </c>
      <c r="E51" s="8">
        <f>IFERROR(INDEX(ListăCursuri[],MATCH(SUMPRODUCT((ListăCursuri[ZIUA]=OrarulCursurilor[[#Headers],[MARȚI]])*(ROUNDDOWN($B51,10)&gt;=ROUNDDOWN(ListăCursuri[ORA DE ÎNCEPUT],10))*($B51&lt;=ListăCursuri[ORA DE SFÂRȘIT]),ListăCursuri[UNICE]),ListăCursuri[UNICE],0),2),0)</f>
        <v>0</v>
      </c>
      <c r="F51" s="8">
        <f>IFERROR(INDEX(ListăCursuri[],MATCH(SUMPRODUCT((ListăCursuri[ZIUA]=OrarulCursurilor[[#Headers],[MIERCURI]])*(ROUNDDOWN($B51,10)&gt;=ROUNDDOWN(ListăCursuri[ORA DE ÎNCEPUT],10))*($B51&lt;=ListăCursuri[ORA DE SFÂRȘIT]),ListăCursuri[UNICE]),ListăCursuri[UNICE],0),2),0)</f>
        <v>0</v>
      </c>
      <c r="G51" s="8">
        <f>IFERROR(INDEX(ListăCursuri[],MATCH(SUMPRODUCT((ListăCursuri[ZIUA]=OrarulCursurilor[[#Headers],[JOI]])*(ROUNDDOWN($B51,10)&gt;=ROUNDDOWN(ListăCursuri[ORA DE ÎNCEPUT],10))*($B51&lt;=ListăCursuri[ORA DE SFÂRȘIT]),ListăCursuri[UNICE]),ListăCursuri[UNICE],0),2),0)</f>
        <v>0</v>
      </c>
      <c r="H51" s="8">
        <f>IFERROR(INDEX(ListăCursuri[],MATCH(SUMPRODUCT((ListăCursuri[ZIUA]=OrarulCursurilor[[#Headers],[VINERI]])*(ROUNDDOWN($B51,10)&gt;=ROUNDDOWN(ListăCursuri[ORA DE ÎNCEPUT],10))*($B51&lt;=ListăCursuri[ORA DE SFÂRȘIT]),ListăCursuri[UNICE]),ListăCursuri[UNICE],0),2),0)</f>
        <v>0</v>
      </c>
      <c r="I51" s="8">
        <f>IFERROR(INDEX(ListăCursuri[],MATCH(SUMPRODUCT((ListăCursuri[ZIUA]=OrarulCursurilor[[#Headers],[SÂMBĂTĂ]])*(ROUNDDOWN($B51,10)&gt;=ROUNDDOWN(ListăCursuri[ORA DE ÎNCEPUT],10))*($B51&lt;=ListăCursuri[ORA DE SFÂRȘIT]),ListăCursuri[UNICE]),ListăCursuri[UNICE],0),2),0)</f>
        <v>0</v>
      </c>
    </row>
    <row r="52" spans="2:9" ht="30" customHeight="1" x14ac:dyDescent="0.2">
      <c r="B52" s="5">
        <f t="shared" si="1"/>
        <v>0.83333333333333237</v>
      </c>
      <c r="C52" s="8">
        <f>IFERROR(INDEX(ListăCursuri[],MATCH(SUMPRODUCT((ListăCursuri[ZIUA]=OrarulCursurilor[[#Headers],[DUMINICĂ]])*(ROUNDDOWN($B52,10)&gt;=ROUNDDOWN(ListăCursuri[ORA DE ÎNCEPUT],10))*($B52&lt;=ListăCursuri[ORA DE SFÂRȘIT]),ListăCursuri[UNICE]),ListăCursuri[UNICE],0),2),0)</f>
        <v>0</v>
      </c>
      <c r="D52" s="8">
        <f>IFERROR(INDEX(ListăCursuri[],MATCH(SUMPRODUCT((ListăCursuri[ZIUA]=OrarulCursurilor[[#Headers],[LUNI]])*(ROUNDDOWN($B52,10)&gt;=ROUNDDOWN(ListăCursuri[ORA DE ÎNCEPUT],10))*($B52&lt;=ListăCursuri[ORA DE SFÂRȘIT]),ListăCursuri[UNICE]),ListăCursuri[UNICE],0),2),0)</f>
        <v>0</v>
      </c>
      <c r="E52" s="8">
        <f>IFERROR(INDEX(ListăCursuri[],MATCH(SUMPRODUCT((ListăCursuri[ZIUA]=OrarulCursurilor[[#Headers],[MARȚI]])*(ROUNDDOWN($B52,10)&gt;=ROUNDDOWN(ListăCursuri[ORA DE ÎNCEPUT],10))*($B52&lt;=ListăCursuri[ORA DE SFÂRȘIT]),ListăCursuri[UNICE]),ListăCursuri[UNICE],0),2),0)</f>
        <v>0</v>
      </c>
      <c r="F52" s="8">
        <f>IFERROR(INDEX(ListăCursuri[],MATCH(SUMPRODUCT((ListăCursuri[ZIUA]=OrarulCursurilor[[#Headers],[MIERCURI]])*(ROUNDDOWN($B52,10)&gt;=ROUNDDOWN(ListăCursuri[ORA DE ÎNCEPUT],10))*($B52&lt;=ListăCursuri[ORA DE SFÂRȘIT]),ListăCursuri[UNICE]),ListăCursuri[UNICE],0),2),0)</f>
        <v>0</v>
      </c>
      <c r="G52" s="8">
        <f>IFERROR(INDEX(ListăCursuri[],MATCH(SUMPRODUCT((ListăCursuri[ZIUA]=OrarulCursurilor[[#Headers],[JOI]])*(ROUNDDOWN($B52,10)&gt;=ROUNDDOWN(ListăCursuri[ORA DE ÎNCEPUT],10))*($B52&lt;=ListăCursuri[ORA DE SFÂRȘIT]),ListăCursuri[UNICE]),ListăCursuri[UNICE],0),2),0)</f>
        <v>0</v>
      </c>
      <c r="H52" s="8">
        <f>IFERROR(INDEX(ListăCursuri[],MATCH(SUMPRODUCT((ListăCursuri[ZIUA]=OrarulCursurilor[[#Headers],[VINERI]])*(ROUNDDOWN($B52,10)&gt;=ROUNDDOWN(ListăCursuri[ORA DE ÎNCEPUT],10))*($B52&lt;=ListăCursuri[ORA DE SFÂRȘIT]),ListăCursuri[UNICE]),ListăCursuri[UNICE],0),2),0)</f>
        <v>0</v>
      </c>
      <c r="I52" s="8">
        <f>IFERROR(INDEX(ListăCursuri[],MATCH(SUMPRODUCT((ListăCursuri[ZIUA]=OrarulCursurilor[[#Headers],[SÂMBĂTĂ]])*(ROUNDDOWN($B52,10)&gt;=ROUNDDOWN(ListăCursuri[ORA DE ÎNCEPUT],10))*($B52&lt;=ListăCursuri[ORA DE SFÂRȘIT]),ListăCursuri[UNICE]),ListăCursuri[UNICE],0),2),0)</f>
        <v>0</v>
      </c>
    </row>
    <row r="53" spans="2:9" ht="30" customHeight="1" x14ac:dyDescent="0.2">
      <c r="B53" s="5">
        <f t="shared" si="1"/>
        <v>0.843749999999999</v>
      </c>
      <c r="C53" s="8">
        <f>IFERROR(INDEX(ListăCursuri[],MATCH(SUMPRODUCT((ListăCursuri[ZIUA]=OrarulCursurilor[[#Headers],[DUMINICĂ]])*(ROUNDDOWN($B53,10)&gt;=ROUNDDOWN(ListăCursuri[ORA DE ÎNCEPUT],10))*($B53&lt;=ListăCursuri[ORA DE SFÂRȘIT]),ListăCursuri[UNICE]),ListăCursuri[UNICE],0),2),0)</f>
        <v>0</v>
      </c>
      <c r="D53" s="8">
        <f>IFERROR(INDEX(ListăCursuri[],MATCH(SUMPRODUCT((ListăCursuri[ZIUA]=OrarulCursurilor[[#Headers],[LUNI]])*(ROUNDDOWN($B53,10)&gt;=ROUNDDOWN(ListăCursuri[ORA DE ÎNCEPUT],10))*($B53&lt;=ListăCursuri[ORA DE SFÂRȘIT]),ListăCursuri[UNICE]),ListăCursuri[UNICE],0),2),0)</f>
        <v>0</v>
      </c>
      <c r="E53" s="8">
        <f>IFERROR(INDEX(ListăCursuri[],MATCH(SUMPRODUCT((ListăCursuri[ZIUA]=OrarulCursurilor[[#Headers],[MARȚI]])*(ROUNDDOWN($B53,10)&gt;=ROUNDDOWN(ListăCursuri[ORA DE ÎNCEPUT],10))*($B53&lt;=ListăCursuri[ORA DE SFÂRȘIT]),ListăCursuri[UNICE]),ListăCursuri[UNICE],0),2),0)</f>
        <v>0</v>
      </c>
      <c r="F53" s="8">
        <f>IFERROR(INDEX(ListăCursuri[],MATCH(SUMPRODUCT((ListăCursuri[ZIUA]=OrarulCursurilor[[#Headers],[MIERCURI]])*(ROUNDDOWN($B53,10)&gt;=ROUNDDOWN(ListăCursuri[ORA DE ÎNCEPUT],10))*($B53&lt;=ListăCursuri[ORA DE SFÂRȘIT]),ListăCursuri[UNICE]),ListăCursuri[UNICE],0),2),0)</f>
        <v>0</v>
      </c>
      <c r="G53" s="8">
        <f>IFERROR(INDEX(ListăCursuri[],MATCH(SUMPRODUCT((ListăCursuri[ZIUA]=OrarulCursurilor[[#Headers],[JOI]])*(ROUNDDOWN($B53,10)&gt;=ROUNDDOWN(ListăCursuri[ORA DE ÎNCEPUT],10))*($B53&lt;=ListăCursuri[ORA DE SFÂRȘIT]),ListăCursuri[UNICE]),ListăCursuri[UNICE],0),2),0)</f>
        <v>0</v>
      </c>
      <c r="H53" s="8">
        <f>IFERROR(INDEX(ListăCursuri[],MATCH(SUMPRODUCT((ListăCursuri[ZIUA]=OrarulCursurilor[[#Headers],[VINERI]])*(ROUNDDOWN($B53,10)&gt;=ROUNDDOWN(ListăCursuri[ORA DE ÎNCEPUT],10))*($B53&lt;=ListăCursuri[ORA DE SFÂRȘIT]),ListăCursuri[UNICE]),ListăCursuri[UNICE],0),2),0)</f>
        <v>0</v>
      </c>
      <c r="I53" s="8">
        <f>IFERROR(INDEX(ListăCursuri[],MATCH(SUMPRODUCT((ListăCursuri[ZIUA]=OrarulCursurilor[[#Headers],[SÂMBĂTĂ]])*(ROUNDDOWN($B53,10)&gt;=ROUNDDOWN(ListăCursuri[ORA DE ÎNCEPUT],10))*($B53&lt;=ListăCursuri[ORA DE SFÂRȘIT]),ListăCursuri[UNICE]),ListăCursuri[UNICE],0),2),0)</f>
        <v>0</v>
      </c>
    </row>
    <row r="54" spans="2:9" ht="30" customHeight="1" x14ac:dyDescent="0.2">
      <c r="B54" s="5">
        <f t="shared" si="1"/>
        <v>0.85416666666666563</v>
      </c>
      <c r="C54" s="8">
        <f>IFERROR(INDEX(ListăCursuri[],MATCH(SUMPRODUCT((ListăCursuri[ZIUA]=OrarulCursurilor[[#Headers],[DUMINICĂ]])*(ROUNDDOWN($B54,10)&gt;=ROUNDDOWN(ListăCursuri[ORA DE ÎNCEPUT],10))*($B54&lt;=ListăCursuri[ORA DE SFÂRȘIT]),ListăCursuri[UNICE]),ListăCursuri[UNICE],0),2),0)</f>
        <v>0</v>
      </c>
      <c r="D54" s="8">
        <f>IFERROR(INDEX(ListăCursuri[],MATCH(SUMPRODUCT((ListăCursuri[ZIUA]=OrarulCursurilor[[#Headers],[LUNI]])*(ROUNDDOWN($B54,10)&gt;=ROUNDDOWN(ListăCursuri[ORA DE ÎNCEPUT],10))*($B54&lt;=ListăCursuri[ORA DE SFÂRȘIT]),ListăCursuri[UNICE]),ListăCursuri[UNICE],0),2),0)</f>
        <v>0</v>
      </c>
      <c r="E54" s="8">
        <f>IFERROR(INDEX(ListăCursuri[],MATCH(SUMPRODUCT((ListăCursuri[ZIUA]=OrarulCursurilor[[#Headers],[MARȚI]])*(ROUNDDOWN($B54,10)&gt;=ROUNDDOWN(ListăCursuri[ORA DE ÎNCEPUT],10))*($B54&lt;=ListăCursuri[ORA DE SFÂRȘIT]),ListăCursuri[UNICE]),ListăCursuri[UNICE],0),2),0)</f>
        <v>0</v>
      </c>
      <c r="F54" s="8">
        <f>IFERROR(INDEX(ListăCursuri[],MATCH(SUMPRODUCT((ListăCursuri[ZIUA]=OrarulCursurilor[[#Headers],[MIERCURI]])*(ROUNDDOWN($B54,10)&gt;=ROUNDDOWN(ListăCursuri[ORA DE ÎNCEPUT],10))*($B54&lt;=ListăCursuri[ORA DE SFÂRȘIT]),ListăCursuri[UNICE]),ListăCursuri[UNICE],0),2),0)</f>
        <v>0</v>
      </c>
      <c r="G54" s="8">
        <f>IFERROR(INDEX(ListăCursuri[],MATCH(SUMPRODUCT((ListăCursuri[ZIUA]=OrarulCursurilor[[#Headers],[JOI]])*(ROUNDDOWN($B54,10)&gt;=ROUNDDOWN(ListăCursuri[ORA DE ÎNCEPUT],10))*($B54&lt;=ListăCursuri[ORA DE SFÂRȘIT]),ListăCursuri[UNICE]),ListăCursuri[UNICE],0),2),0)</f>
        <v>0</v>
      </c>
      <c r="H54" s="8">
        <f>IFERROR(INDEX(ListăCursuri[],MATCH(SUMPRODUCT((ListăCursuri[ZIUA]=OrarulCursurilor[[#Headers],[VINERI]])*(ROUNDDOWN($B54,10)&gt;=ROUNDDOWN(ListăCursuri[ORA DE ÎNCEPUT],10))*($B54&lt;=ListăCursuri[ORA DE SFÂRȘIT]),ListăCursuri[UNICE]),ListăCursuri[UNICE],0),2),0)</f>
        <v>0</v>
      </c>
      <c r="I54" s="8">
        <f>IFERROR(INDEX(ListăCursuri[],MATCH(SUMPRODUCT((ListăCursuri[ZIUA]=OrarulCursurilor[[#Headers],[SÂMBĂTĂ]])*(ROUNDDOWN($B54,10)&gt;=ROUNDDOWN(ListăCursuri[ORA DE ÎNCEPUT],10))*($B54&lt;=ListăCursuri[ORA DE SFÂRȘIT]),ListăCursuri[UNICE]),ListăCursuri[UNICE],0),2),0)</f>
        <v>0</v>
      </c>
    </row>
    <row r="55" spans="2:9" ht="30" customHeight="1" x14ac:dyDescent="0.2">
      <c r="B55" s="5">
        <f t="shared" si="1"/>
        <v>0.86458333333333226</v>
      </c>
      <c r="C55" s="8">
        <f>IFERROR(INDEX(ListăCursuri[],MATCH(SUMPRODUCT((ListăCursuri[ZIUA]=OrarulCursurilor[[#Headers],[DUMINICĂ]])*(ROUNDDOWN($B55,10)&gt;=ROUNDDOWN(ListăCursuri[ORA DE ÎNCEPUT],10))*($B55&lt;=ListăCursuri[ORA DE SFÂRȘIT]),ListăCursuri[UNICE]),ListăCursuri[UNICE],0),2),0)</f>
        <v>0</v>
      </c>
      <c r="D55" s="8">
        <f>IFERROR(INDEX(ListăCursuri[],MATCH(SUMPRODUCT((ListăCursuri[ZIUA]=OrarulCursurilor[[#Headers],[LUNI]])*(ROUNDDOWN($B55,10)&gt;=ROUNDDOWN(ListăCursuri[ORA DE ÎNCEPUT],10))*($B55&lt;=ListăCursuri[ORA DE SFÂRȘIT]),ListăCursuri[UNICE]),ListăCursuri[UNICE],0),2),0)</f>
        <v>0</v>
      </c>
      <c r="E55" s="8">
        <f>IFERROR(INDEX(ListăCursuri[],MATCH(SUMPRODUCT((ListăCursuri[ZIUA]=OrarulCursurilor[[#Headers],[MARȚI]])*(ROUNDDOWN($B55,10)&gt;=ROUNDDOWN(ListăCursuri[ORA DE ÎNCEPUT],10))*($B55&lt;=ListăCursuri[ORA DE SFÂRȘIT]),ListăCursuri[UNICE]),ListăCursuri[UNICE],0),2),0)</f>
        <v>0</v>
      </c>
      <c r="F55" s="8">
        <f>IFERROR(INDEX(ListăCursuri[],MATCH(SUMPRODUCT((ListăCursuri[ZIUA]=OrarulCursurilor[[#Headers],[MIERCURI]])*(ROUNDDOWN($B55,10)&gt;=ROUNDDOWN(ListăCursuri[ORA DE ÎNCEPUT],10))*($B55&lt;=ListăCursuri[ORA DE SFÂRȘIT]),ListăCursuri[UNICE]),ListăCursuri[UNICE],0),2),0)</f>
        <v>0</v>
      </c>
      <c r="G55" s="8">
        <f>IFERROR(INDEX(ListăCursuri[],MATCH(SUMPRODUCT((ListăCursuri[ZIUA]=OrarulCursurilor[[#Headers],[JOI]])*(ROUNDDOWN($B55,10)&gt;=ROUNDDOWN(ListăCursuri[ORA DE ÎNCEPUT],10))*($B55&lt;=ListăCursuri[ORA DE SFÂRȘIT]),ListăCursuri[UNICE]),ListăCursuri[UNICE],0),2),0)</f>
        <v>0</v>
      </c>
      <c r="H55" s="8">
        <f>IFERROR(INDEX(ListăCursuri[],MATCH(SUMPRODUCT((ListăCursuri[ZIUA]=OrarulCursurilor[[#Headers],[VINERI]])*(ROUNDDOWN($B55,10)&gt;=ROUNDDOWN(ListăCursuri[ORA DE ÎNCEPUT],10))*($B55&lt;=ListăCursuri[ORA DE SFÂRȘIT]),ListăCursuri[UNICE]),ListăCursuri[UNICE],0),2),0)</f>
        <v>0</v>
      </c>
      <c r="I55" s="8">
        <f>IFERROR(INDEX(ListăCursuri[],MATCH(SUMPRODUCT((ListăCursuri[ZIUA]=OrarulCursurilor[[#Headers],[SÂMBĂTĂ]])*(ROUNDDOWN($B55,10)&gt;=ROUNDDOWN(ListăCursuri[ORA DE ÎNCEPUT],10))*($B55&lt;=ListăCursuri[ORA DE SFÂRȘIT]),ListăCursuri[UNICE]),ListăCursuri[UNICE],0),2),0)</f>
        <v>0</v>
      </c>
    </row>
    <row r="56" spans="2:9" ht="30" customHeight="1" x14ac:dyDescent="0.2">
      <c r="B56" s="5">
        <f t="shared" si="1"/>
        <v>0.87499999999999889</v>
      </c>
      <c r="C56" s="8">
        <f>IFERROR(INDEX(ListăCursuri[],MATCH(SUMPRODUCT((ListăCursuri[ZIUA]=OrarulCursurilor[[#Headers],[DUMINICĂ]])*(ROUNDDOWN($B56,10)&gt;=ROUNDDOWN(ListăCursuri[ORA DE ÎNCEPUT],10))*($B56&lt;=ListăCursuri[ORA DE SFÂRȘIT]),ListăCursuri[UNICE]),ListăCursuri[UNICE],0),2),0)</f>
        <v>0</v>
      </c>
      <c r="D56" s="8">
        <f>IFERROR(INDEX(ListăCursuri[],MATCH(SUMPRODUCT((ListăCursuri[ZIUA]=OrarulCursurilor[[#Headers],[LUNI]])*(ROUNDDOWN($B56,10)&gt;=ROUNDDOWN(ListăCursuri[ORA DE ÎNCEPUT],10))*($B56&lt;=ListăCursuri[ORA DE SFÂRȘIT]),ListăCursuri[UNICE]),ListăCursuri[UNICE],0),2),0)</f>
        <v>0</v>
      </c>
      <c r="E56" s="8">
        <f>IFERROR(INDEX(ListăCursuri[],MATCH(SUMPRODUCT((ListăCursuri[ZIUA]=OrarulCursurilor[[#Headers],[MARȚI]])*(ROUNDDOWN($B56,10)&gt;=ROUNDDOWN(ListăCursuri[ORA DE ÎNCEPUT],10))*($B56&lt;=ListăCursuri[ORA DE SFÂRȘIT]),ListăCursuri[UNICE]),ListăCursuri[UNICE],0),2),0)</f>
        <v>0</v>
      </c>
      <c r="F56" s="8">
        <f>IFERROR(INDEX(ListăCursuri[],MATCH(SUMPRODUCT((ListăCursuri[ZIUA]=OrarulCursurilor[[#Headers],[MIERCURI]])*(ROUNDDOWN($B56,10)&gt;=ROUNDDOWN(ListăCursuri[ORA DE ÎNCEPUT],10))*($B56&lt;=ListăCursuri[ORA DE SFÂRȘIT]),ListăCursuri[UNICE]),ListăCursuri[UNICE],0),2),0)</f>
        <v>0</v>
      </c>
      <c r="G56" s="8">
        <f>IFERROR(INDEX(ListăCursuri[],MATCH(SUMPRODUCT((ListăCursuri[ZIUA]=OrarulCursurilor[[#Headers],[JOI]])*(ROUNDDOWN($B56,10)&gt;=ROUNDDOWN(ListăCursuri[ORA DE ÎNCEPUT],10))*($B56&lt;=ListăCursuri[ORA DE SFÂRȘIT]),ListăCursuri[UNICE]),ListăCursuri[UNICE],0),2),0)</f>
        <v>0</v>
      </c>
      <c r="H56" s="8">
        <f>IFERROR(INDEX(ListăCursuri[],MATCH(SUMPRODUCT((ListăCursuri[ZIUA]=OrarulCursurilor[[#Headers],[VINERI]])*(ROUNDDOWN($B56,10)&gt;=ROUNDDOWN(ListăCursuri[ORA DE ÎNCEPUT],10))*($B56&lt;=ListăCursuri[ORA DE SFÂRȘIT]),ListăCursuri[UNICE]),ListăCursuri[UNICE],0),2),0)</f>
        <v>0</v>
      </c>
      <c r="I56" s="8">
        <f>IFERROR(INDEX(ListăCursuri[],MATCH(SUMPRODUCT((ListăCursuri[ZIUA]=OrarulCursurilor[[#Headers],[SÂMBĂTĂ]])*(ROUNDDOWN($B56,10)&gt;=ROUNDDOWN(ListăCursuri[ORA DE ÎNCEPUT],10))*($B56&lt;=ListăCursuri[ORA DE SFÂRȘIT]),ListăCursuri[UNICE]),ListăCursuri[UNICE],0),2),0)</f>
        <v>0</v>
      </c>
    </row>
  </sheetData>
  <sheetProtection selectLockedCells="1"/>
  <mergeCells count="2">
    <mergeCell ref="B1:F2"/>
    <mergeCell ref="I1:I2"/>
  </mergeCells>
  <conditionalFormatting sqref="C4:I56">
    <cfRule type="expression" dxfId="25" priority="2">
      <formula>(C4=C3)*(C$3=AceastăZiDinSăptămână)*(C4&lt;&gt;0)*($B4&lt;Cal_Endtime)</formula>
    </cfRule>
    <cfRule type="expression" dxfId="24" priority="3">
      <formula>(C$3=AceastăZiDinSăptămână)*(C4&lt;&gt;0)*($B4&lt;Cal_Endtime)</formula>
    </cfRule>
    <cfRule type="expression" dxfId="23" priority="6">
      <formula>(C4=C3)*(C4&lt;&gt;0)*($B4&lt;Cal_Endtime)</formula>
    </cfRule>
    <cfRule type="expression" dxfId="22" priority="8">
      <formula>(C4&lt;&gt;0)*($B4&lt;Cal_Endtime)</formula>
    </cfRule>
    <cfRule type="expression" dxfId="21" priority="9">
      <formula>(C$3=AceastăZiDinSăptămână)*($B4&lt;Cal_Endtime)</formula>
    </cfRule>
    <cfRule type="expression" dxfId="20" priority="298">
      <formula>C4=0</formula>
    </cfRule>
  </conditionalFormatting>
  <conditionalFormatting sqref="B3:I3">
    <cfRule type="expression" dxfId="19" priority="4">
      <formula>(B3=AceastăZiDinSăptămână)*($B4&lt;Cal_Endtime)</formula>
    </cfRule>
  </conditionalFormatting>
  <conditionalFormatting sqref="B4:I56">
    <cfRule type="expression" dxfId="18" priority="415">
      <formula>($B4&lt;=OraCurentă)*($B5&gt;=OraCurentă)</formula>
    </cfRule>
    <cfRule type="expression" dxfId="17" priority="416">
      <formula>(ROW(B4)&lt;ROW(INDEX($B$4:$B81,MATCH(Cal_Endtime,$B$4:$B$81,1),1))+1)</formula>
    </cfRule>
    <cfRule type="expression" dxfId="16" priority="417">
      <formula>B4=B3</formula>
    </cfRule>
    <cfRule type="expression" dxfId="15" priority="418" stopIfTrue="1">
      <formula>(B4&gt;Cal_Endtime)</formula>
    </cfRule>
    <cfRule type="expression" dxfId="14" priority="419">
      <formula>INDEX($B$4:$B81,MATCH(Cal_Endtime,$B$4:$B$81,1),1)</formula>
    </cfRule>
  </conditionalFormatting>
  <dataValidations count="16">
    <dataValidation type="list" errorStyle="warning" allowBlank="1" showInputMessage="1" showErrorMessage="1" error="Selectați o oră de început din listă. Selectați ANULAREA, și apoi apăsați ALT+SĂGEATĂ ÎN JOS pentru a selecta ora de început din lista verticală" prompt="Introduceți ora de început planificată în această celulă. Apăsați ALT+SĂGEATĂ ÎN JOS pentru a deschide lista verticală, apoi apăsați pe ENTER pentru selecta ora" sqref="G2" xr:uid="{00000000-0002-0000-0000-000000000000}">
      <formula1>"8:00,9:00,10:00,11:00,12:00,13:00,14:00,15:00,16:00,17:00"</formula1>
    </dataValidation>
    <dataValidation type="list" errorStyle="warning" allowBlank="1" showInputMessage="1" showErrorMessage="1" error="Selectați un interval de timp din listă. Selectați ANULARE, și apoi apăsați ALT+SĂGEATĂ ÎN JOS pentru a selecta ora de început din lista verticală" prompt="Introduceți intervalul de timp în această celulă. Apăsați ALT+SĂGEATĂ ÎN JOS pentru a deschide lista verticală, apoi apăsați pe ENTER pentru a selecta intervalul de timp" sqref="H2" xr:uid="{00000000-0002-0000-0000-000001000000}">
      <formula1>"15 MIN,20 MIN,30 MIN,40 MIN,45 MIN,60 MIN"</formula1>
    </dataValidation>
    <dataValidation allowBlank="1" showInputMessage="1" showErrorMessage="1" prompt="Pentru a actualiza Planificarea cursurilor, modificați Începutul planificării în celula G2 și Intervalul de timp în celula H2. Adăugați informații despre cursuri în foaia de lucru Listă cursuri. Celula I1 navighează la foaia de lucru Listă cursuri" sqref="A1" xr:uid="{00000000-0002-0000-0000-000002000000}"/>
    <dataValidation allowBlank="1" showInputMessage="1" showErrorMessage="1" prompt="Tabelul Planificare cursuri de mai jos se actualizează automat pe baza intrărilor în tabelul Listă cursuri din foaia de lucru Listă cursuri. Adăugați rânduri la sfârșitul tabelului pentru a extinde planificarea" sqref="B1:F2" xr:uid="{00000000-0002-0000-0000-000003000000}"/>
    <dataValidation allowBlank="1" showInputMessage="1" showErrorMessage="1" prompt="Introduceți ora de început a planificării în celula G2" sqref="G1" xr:uid="{00000000-0002-0000-0000-000004000000}"/>
    <dataValidation allowBlank="1" showInputMessage="1" showErrorMessage="1" prompt="Introduceți intervalul de timp în celula H2" sqref="H1" xr:uid="{00000000-0002-0000-0000-000005000000}"/>
    <dataValidation allowBlank="1" showInputMessage="1" showErrorMessage="1" prompt="Planificare cursuri pentru duminică se actualizează automat utilizând intrările din foaia de lucru Listă de cursuri" sqref="C3" xr:uid="{00000000-0002-0000-0000-000006000000}"/>
    <dataValidation allowBlank="1" showInputMessage="1" showErrorMessage="1" prompt="Planificare cursuri pentru luni se actualizează automat utilizând intrările din foaia de lucru Listă de cursuri" sqref="D3" xr:uid="{00000000-0002-0000-0000-000007000000}"/>
    <dataValidation allowBlank="1" showInputMessage="1" showErrorMessage="1" prompt="Planificare cursuri pentru marți se actualizează automat utilizând intrările din foaia de lucru Listă de cursuri" sqref="E3" xr:uid="{00000000-0002-0000-0000-000008000000}"/>
    <dataValidation allowBlank="1" showInputMessage="1" showErrorMessage="1" prompt="Planificare cursuri pentru miercuri se actualizează automat utilizând intrările din foaia de lucru Listă de cursuri" sqref="F3" xr:uid="{00000000-0002-0000-0000-000009000000}"/>
    <dataValidation allowBlank="1" showInputMessage="1" showErrorMessage="1" prompt="Planificare cursuri pentru joi se actualizează automat utilizând intrările din foaia de lucru Listă de cursuri" sqref="G3" xr:uid="{00000000-0002-0000-0000-00000A000000}"/>
    <dataValidation allowBlank="1" showInputMessage="1" showErrorMessage="1" prompt="Planificare cursuri pentru vineri se actualizează automat utilizând intrările din foaia de lucru Listă de cursuri" sqref="H3" xr:uid="{00000000-0002-0000-0000-00000B000000}"/>
    <dataValidation allowBlank="1" showInputMessage="1" showErrorMessage="1" prompt="Planificare cursuri pentru sâmbătă se actualizează automat utilizând intrările din foaia de lucru Listă de cursuri" sqref="I3" xr:uid="{00000000-0002-0000-0000-00000C000000}"/>
    <dataValidation allowBlank="1" showInputMessage="1" showErrorMessage="1" prompt="Această coloană este generată pe baza orei de început din celula G2 și a intervalului de timp din celula H2" sqref="B3" xr:uid="{00000000-0002-0000-0000-00000D000000}"/>
    <dataValidation allowBlank="1" showInputMessage="1" showErrorMessage="1" prompt="Ora de început a planificării, determinată de ora introdusă în celula G2" sqref="B4" xr:uid="{00000000-0002-0000-0000-00000E000000}"/>
    <dataValidation allowBlank="1" showInputMessage="1" showErrorMessage="1" prompt="Link de navigare la foaia de lucru Listă de cursuri" sqref="I1:I2" xr:uid="{00000000-0002-0000-0000-00000F000000}"/>
  </dataValidations>
  <hyperlinks>
    <hyperlink ref="I1" location="'Listă cursuri'!A1" tooltip="Selectați pentru a naviga la foaia de lucru Listă cursuri" display="Class List" xr:uid="{00000000-0004-0000-0000-000000000000}"/>
  </hyperlinks>
  <printOptions horizontalCentered="1"/>
  <pageMargins left="0.25" right="0.25" top="0.75" bottom="0.75" header="0.3" footer="0.3"/>
  <pageSetup paperSize="9"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pageSetUpPr autoPageBreaks="0" fitToPage="1"/>
  </sheetPr>
  <dimension ref="B1:H10"/>
  <sheetViews>
    <sheetView showGridLines="0" zoomScaleNormal="100" workbookViewId="0"/>
  </sheetViews>
  <sheetFormatPr defaultColWidth="9" defaultRowHeight="30" customHeight="1" x14ac:dyDescent="0.2"/>
  <cols>
    <col min="1" max="1" width="2.625" style="1" customWidth="1"/>
    <col min="2" max="2" width="24.375" style="1" customWidth="1"/>
    <col min="3" max="3" width="15.25" style="1" customWidth="1"/>
    <col min="4" max="4" width="18.5" style="1" customWidth="1"/>
    <col min="5" max="6" width="22.25" style="1" customWidth="1"/>
    <col min="7" max="7" width="24.5" style="1" customWidth="1"/>
    <col min="8" max="8" width="13.375" style="1" hidden="1" customWidth="1"/>
    <col min="9" max="9" width="2.625" style="1" customWidth="1"/>
    <col min="10" max="16384" width="9" style="1"/>
  </cols>
  <sheetData>
    <row r="1" spans="2:8" ht="40.5" customHeight="1" x14ac:dyDescent="0.2">
      <c r="B1" s="11" t="s">
        <v>13</v>
      </c>
      <c r="C1" s="11"/>
      <c r="D1" s="11"/>
      <c r="E1" s="11"/>
      <c r="F1" s="11"/>
      <c r="G1" s="13" t="s">
        <v>30</v>
      </c>
      <c r="H1" s="13"/>
    </row>
    <row r="2" spans="2:8" ht="30" customHeight="1" x14ac:dyDescent="0.2">
      <c r="B2" s="4" t="s">
        <v>14</v>
      </c>
      <c r="C2" s="4" t="s">
        <v>19</v>
      </c>
      <c r="D2" s="4" t="s">
        <v>24</v>
      </c>
      <c r="E2" s="4" t="s">
        <v>25</v>
      </c>
      <c r="F2" s="4" t="s">
        <v>29</v>
      </c>
      <c r="G2" s="4" t="s">
        <v>31</v>
      </c>
      <c r="H2" s="4" t="s">
        <v>32</v>
      </c>
    </row>
    <row r="3" spans="2:8" ht="30" customHeight="1" x14ac:dyDescent="0.2">
      <c r="B3" s="8" t="s">
        <v>15</v>
      </c>
      <c r="C3" s="8" t="s">
        <v>20</v>
      </c>
      <c r="D3" s="8" t="s">
        <v>3</v>
      </c>
      <c r="E3" s="8" t="s">
        <v>26</v>
      </c>
      <c r="F3" s="5">
        <v>0.54166666666666596</v>
      </c>
      <c r="G3" s="5">
        <v>0.58333333333333337</v>
      </c>
      <c r="H3" s="2">
        <f>ROW()-ROW(ListăCursuri[[#Headers],[UNICE]])</f>
        <v>1</v>
      </c>
    </row>
    <row r="4" spans="2:8" ht="30" customHeight="1" x14ac:dyDescent="0.2">
      <c r="B4" s="8" t="s">
        <v>15</v>
      </c>
      <c r="C4" s="8" t="s">
        <v>20</v>
      </c>
      <c r="D4" s="8" t="s">
        <v>5</v>
      </c>
      <c r="E4" s="8" t="s">
        <v>26</v>
      </c>
      <c r="F4" s="5">
        <v>0.54166666666666596</v>
      </c>
      <c r="G4" s="5">
        <v>0.58333333333333337</v>
      </c>
      <c r="H4" s="2">
        <f>ROW()-ROW(ListăCursuri[[#Headers],[UNICE]])</f>
        <v>2</v>
      </c>
    </row>
    <row r="5" spans="2:8" ht="30" customHeight="1" x14ac:dyDescent="0.2">
      <c r="B5" s="8" t="s">
        <v>16</v>
      </c>
      <c r="C5" s="8" t="s">
        <v>21</v>
      </c>
      <c r="D5" s="8" t="s">
        <v>3</v>
      </c>
      <c r="E5" s="8" t="s">
        <v>27</v>
      </c>
      <c r="F5" s="5">
        <v>0.66666666666666663</v>
      </c>
      <c r="G5" s="5">
        <v>0.70833333333333337</v>
      </c>
      <c r="H5" s="2">
        <f>ROW()-ROW(ListăCursuri[[#Headers],[UNICE]])</f>
        <v>3</v>
      </c>
    </row>
    <row r="6" spans="2:8" ht="30" customHeight="1" x14ac:dyDescent="0.2">
      <c r="B6" s="8" t="s">
        <v>17</v>
      </c>
      <c r="C6" s="8" t="s">
        <v>22</v>
      </c>
      <c r="D6" s="8" t="s">
        <v>4</v>
      </c>
      <c r="E6" s="8" t="s">
        <v>27</v>
      </c>
      <c r="F6" s="5">
        <v>0.45833333333333331</v>
      </c>
      <c r="G6" s="5">
        <v>0.5</v>
      </c>
      <c r="H6" s="2">
        <f>ROW()-ROW(ListăCursuri[[#Headers],[UNICE]])</f>
        <v>4</v>
      </c>
    </row>
    <row r="7" spans="2:8" ht="30" customHeight="1" x14ac:dyDescent="0.2">
      <c r="B7" s="8" t="s">
        <v>17</v>
      </c>
      <c r="C7" s="8" t="s">
        <v>22</v>
      </c>
      <c r="D7" s="8" t="s">
        <v>7</v>
      </c>
      <c r="E7" s="8" t="s">
        <v>27</v>
      </c>
      <c r="F7" s="5">
        <v>0.45833333333333287</v>
      </c>
      <c r="G7" s="5">
        <v>0.5</v>
      </c>
      <c r="H7" s="2">
        <f>ROW()-ROW(ListăCursuri[[#Headers],[UNICE]])</f>
        <v>5</v>
      </c>
    </row>
    <row r="8" spans="2:8" ht="30" customHeight="1" x14ac:dyDescent="0.2">
      <c r="B8" s="8" t="s">
        <v>18</v>
      </c>
      <c r="C8" s="8" t="s">
        <v>23</v>
      </c>
      <c r="D8" s="8" t="s">
        <v>3</v>
      </c>
      <c r="E8" s="8" t="s">
        <v>28</v>
      </c>
      <c r="F8" s="5">
        <v>0.34027777777777773</v>
      </c>
      <c r="G8" s="5">
        <v>0.38541666666666669</v>
      </c>
      <c r="H8" s="2">
        <f>ROW()-ROW(ListăCursuri[[#Headers],[UNICE]])</f>
        <v>6</v>
      </c>
    </row>
    <row r="9" spans="2:8" ht="30" customHeight="1" x14ac:dyDescent="0.2">
      <c r="B9" s="8" t="s">
        <v>18</v>
      </c>
      <c r="C9" s="8" t="s">
        <v>23</v>
      </c>
      <c r="D9" s="8" t="s">
        <v>5</v>
      </c>
      <c r="E9" s="8" t="s">
        <v>28</v>
      </c>
      <c r="F9" s="5">
        <v>0.34027777777777773</v>
      </c>
      <c r="G9" s="5">
        <v>0.38541666666666669</v>
      </c>
      <c r="H9" s="3">
        <f>ROW()-ROW(ListăCursuri[[#Headers],[UNICE]])</f>
        <v>7</v>
      </c>
    </row>
    <row r="10" spans="2:8" ht="30" customHeight="1" x14ac:dyDescent="0.2">
      <c r="B10" s="8" t="s">
        <v>18</v>
      </c>
      <c r="C10" s="8" t="s">
        <v>23</v>
      </c>
      <c r="D10" s="8" t="s">
        <v>10</v>
      </c>
      <c r="E10" s="8" t="s">
        <v>28</v>
      </c>
      <c r="F10" s="5">
        <v>0.34027777777777773</v>
      </c>
      <c r="G10" s="5">
        <v>0.38541666666666669</v>
      </c>
      <c r="H10" s="3">
        <f>ROW()-ROW(ListăCursuri[[#Headers],[UNICE]])</f>
        <v>8</v>
      </c>
    </row>
  </sheetData>
  <mergeCells count="2">
    <mergeCell ref="B1:F1"/>
    <mergeCell ref="G1:H1"/>
  </mergeCells>
  <dataValidations count="10">
    <dataValidation allowBlank="1" showInputMessage="1" showErrorMessage="1" prompt="Link de navigare la foaia de lucru Planificare cursuri" sqref="G1:H1" xr:uid="{00000000-0002-0000-0100-000000000000}"/>
    <dataValidation allowBlank="1" showInputMessage="1" showErrorMessage="1" prompt="Introduceți cursul în această coloană" sqref="B2" xr:uid="{00000000-0002-0000-0100-000001000000}"/>
    <dataValidation allowBlank="1" showInputMessage="1" showErrorMessage="1" prompt="Introduceți ID-ul de curs în această coloană" sqref="C2" xr:uid="{00000000-0002-0000-0100-000002000000}"/>
    <dataValidation allowBlank="1" showInputMessage="1" showErrorMessage="1" prompt="Introduceți ziua de curs în această celulă. În fiecare celulă din această coloană, apăsați ALT+SĂGEATĂ ÎN JOS pentru a deschide lista verticală, apoi apăsați pe ENTER pentru selecta ziua" sqref="D2" xr:uid="{00000000-0002-0000-0100-000003000000}"/>
    <dataValidation allowBlank="1" showInputMessage="1" showErrorMessage="1" prompt="Introduceți locația de curs în această coloană" sqref="E2" xr:uid="{00000000-0002-0000-0100-000004000000}"/>
    <dataValidation allowBlank="1" showInputMessage="1" showErrorMessage="1" prompt="Introduceți ora de început a cursului în această coloană" sqref="F2" xr:uid="{00000000-0002-0000-0100-000005000000}"/>
    <dataValidation allowBlank="1" showInputMessage="1" showErrorMessage="1" prompt="Introduceți ora de sfârșit a cursului în această coloană" sqref="G2" xr:uid="{00000000-0002-0000-0100-000006000000}"/>
    <dataValidation allowBlank="1" showInputMessage="1" showErrorMessage="1" prompt="Creați o listă de cursuri pentru a actualiza Planificarea cursurilor, actualizând tabelul Listă cursuri. Utilizați filtre de tabel pentru a obține un anumit curs sau o anumită dată. Celula G1 navighează la Planificare cursuri" sqref="A1" xr:uid="{00000000-0002-0000-0100-000007000000}"/>
    <dataValidation allowBlank="1" showInputMessage="1" showErrorMessage="1" prompt="Această listă este utilizată pentru a crea Planificarea cursurilor în foaia de lucru Planificare cursuri. Actualizați tabelul Listă cursuri de mai jos pentru a actualiza automat Planificarea cursurilor" sqref="B1:F1" xr:uid="{00000000-0002-0000-0100-000008000000}"/>
    <dataValidation type="list" errorStyle="warning" allowBlank="1" showInputMessage="1" showErrorMessage="1" error="Selectați o zi din listă. Selectați ANULAREA, și apoi apăsați ALT+SĂGEATĂ ÎN JOS pentru a selecta din lista verticală" sqref="D3:D10" xr:uid="{00000000-0002-0000-0100-000009000000}">
      <formula1>"DUMINICĂ,LUNI,MARȚI,MIERCURI,JOI,VINERI,SÂMBĂTĂ"</formula1>
    </dataValidation>
  </dataValidations>
  <hyperlinks>
    <hyperlink ref="G1:H1" location="'Planificare cursuri'!A1" tooltip="Selectați pentru a naviga la foaia de lucru Planificare cursuri" display="Class Schedule" xr:uid="{00000000-0004-0000-0100-000000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9</vt:i4>
      </vt:variant>
    </vt:vector>
  </HeadingPairs>
  <TitlesOfParts>
    <vt:vector size="11" baseType="lpstr">
      <vt:lpstr>Planificare cursuri</vt:lpstr>
      <vt:lpstr>Listă cursuri</vt:lpstr>
      <vt:lpstr>AcestRând</vt:lpstr>
      <vt:lpstr>ÎnceputulPlanificării</vt:lpstr>
      <vt:lpstr>Ore</vt:lpstr>
      <vt:lpstr>'Listă cursuri'!Print_Titles</vt:lpstr>
      <vt:lpstr>'Planificare cursuri'!Print_Titles</vt:lpstr>
      <vt:lpstr>TextMinut</vt:lpstr>
      <vt:lpstr>Titlu1</vt:lpstr>
      <vt:lpstr>TitluColoană2</vt:lpstr>
      <vt:lpstr>TitluColoanăRegiune..H2.1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2019-07-05T13:11:29Z</dcterms:created>
  <dcterms:modified xsi:type="dcterms:W3CDTF">2019-07-05T13:11:29Z</dcterms:modified>
  <cp:version/>
</cp:coreProperties>
</file>