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ro-RO\"/>
    </mc:Choice>
  </mc:AlternateContent>
  <xr:revisionPtr revIDLastSave="0" documentId="12_ncr:500000_{55BFF603-5757-414A-97B3-4C5665403614}" xr6:coauthVersionLast="32" xr6:coauthVersionMax="32" xr10:uidLastSave="{00000000-0000-0000-0000-000000000000}"/>
  <bookViews>
    <workbookView xWindow="0" yWindow="0" windowWidth="21600" windowHeight="9510" tabRatio="478" xr2:uid="{00000000-000D-0000-FFFF-FFFF00000000}"/>
  </bookViews>
  <sheets>
    <sheet name="Foaie de pontaj săptămânală" sheetId="1" r:id="rId1"/>
  </sheets>
  <definedNames>
    <definedName name="_xlnm.Print_Titles" localSheetId="0">'Foaie de pontaj săptămânală'!$11:$11</definedName>
    <definedName name="RegiuneTitluRând1..C9">'Foaie de pontaj săptămânală'!$B$3</definedName>
    <definedName name="RegiuneTitluRând2..K3">'Foaie de pontaj săptămânală'!$J$3</definedName>
    <definedName name="RegiuneTitluRând3..K9">'Foaie de pontaj săptămânală'!$J$5</definedName>
    <definedName name="RegiuneTitluRând4..K19">'Foaie de pontaj săptămânală'!$F$19</definedName>
    <definedName name="RegiuneTitluRând5..H20">'Foaie de pontaj săptămânală'!$F$20</definedName>
    <definedName name="RegiuneTitluRând6..K21">'Foaie de pontaj săptămânală'!$F$21</definedName>
    <definedName name="Titlu1">Foaie_de_pontaj[[#Headers],[Ziua]]</definedName>
  </definedNames>
  <calcPr calcId="162913"/>
</workbook>
</file>

<file path=xl/calcChain.xml><?xml version="1.0" encoding="utf-8"?>
<calcChain xmlns="http://schemas.openxmlformats.org/spreadsheetml/2006/main">
  <c r="K19" i="1" l="1"/>
  <c r="K18" i="1"/>
  <c r="K17" i="1"/>
  <c r="K16" i="1"/>
  <c r="K15" i="1"/>
  <c r="K14" i="1"/>
  <c r="K13" i="1"/>
  <c r="K12" i="1"/>
  <c r="J19" i="1"/>
  <c r="I19" i="1"/>
  <c r="H19" i="1"/>
  <c r="G19" i="1"/>
  <c r="G18" i="1" l="1"/>
  <c r="G17" i="1"/>
  <c r="G16" i="1"/>
  <c r="G15" i="1"/>
  <c r="G14" i="1"/>
  <c r="G13" i="1"/>
  <c r="H18" i="1" l="1"/>
  <c r="H17" i="1"/>
  <c r="H16" i="1"/>
  <c r="H15" i="1"/>
  <c r="H14" i="1"/>
  <c r="H13" i="1"/>
  <c r="H12" i="1"/>
  <c r="G12" i="1"/>
  <c r="I21" i="1" l="1"/>
  <c r="J21" i="1"/>
  <c r="H21" i="1" l="1"/>
  <c r="G21" i="1"/>
  <c r="K21" i="1" l="1"/>
</calcChain>
</file>

<file path=xl/sharedStrings.xml><?xml version="1.0" encoding="utf-8"?>
<sst xmlns="http://schemas.openxmlformats.org/spreadsheetml/2006/main" count="39" uniqueCount="38">
  <si>
    <t>Foaie de pontaj săptămânală</t>
  </si>
  <si>
    <t>Numele firmei</t>
  </si>
  <si>
    <t>Adresa poștală:</t>
  </si>
  <si>
    <t>Adresă 2:</t>
  </si>
  <si>
    <t>Adresă 3:</t>
  </si>
  <si>
    <t>Localitate, județ, cod poștal:</t>
  </si>
  <si>
    <t>Telefon:</t>
  </si>
  <si>
    <t>Fax:</t>
  </si>
  <si>
    <t>E-mail:</t>
  </si>
  <si>
    <t>Ziua</t>
  </si>
  <si>
    <t>Luni</t>
  </si>
  <si>
    <t>Marți</t>
  </si>
  <si>
    <t>Miercuri</t>
  </si>
  <si>
    <t>Joi</t>
  </si>
  <si>
    <t>Vineri</t>
  </si>
  <si>
    <t>Sâmbătă</t>
  </si>
  <si>
    <t>Duminică</t>
  </si>
  <si>
    <t>La timp</t>
  </si>
  <si>
    <t>Întârziat</t>
  </si>
  <si>
    <t xml:space="preserve">La timp </t>
  </si>
  <si>
    <t xml:space="preserve">Întârziat </t>
  </si>
  <si>
    <t>Total ore</t>
  </si>
  <si>
    <t>Tarif orar</t>
  </si>
  <si>
    <t>Total plată</t>
  </si>
  <si>
    <t>Semnătură angajat</t>
  </si>
  <si>
    <t>Semnătură manager</t>
  </si>
  <si>
    <t>Ore obișnuite</t>
  </si>
  <si>
    <t>Ore suplimentare</t>
  </si>
  <si>
    <t>Ore concediu medical</t>
  </si>
  <si>
    <t>Săptămâna se încheie:</t>
  </si>
  <si>
    <t>Angajat:</t>
  </si>
  <si>
    <t>Manager:</t>
  </si>
  <si>
    <t>Telefon angajat:</t>
  </si>
  <si>
    <t>E-mail angajat:</t>
  </si>
  <si>
    <t>ID impozit:</t>
  </si>
  <si>
    <t>Ore vacanță</t>
  </si>
  <si>
    <t>Total</t>
  </si>
  <si>
    <t>Dată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</si>
</sst>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&quot;$&quot;#,##0.00_);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h:mm;@"/>
    <numFmt numFmtId="169" formatCode="[&lt;=9999999]###\-####;\(###\)\ ###\-####"/>
    <numFmt numFmtId="172" formatCode="0.00_ ;\-0.00\ "/>
    <numFmt numFmtId="173" formatCode="#,##0.00\ [$lei-418];\-#,##0.00\ [$lei-418]"/>
  </numFmts>
  <fonts count="8" x14ac:knownFonts="1">
    <font>
      <sz val="11"/>
      <color theme="1" tint="0.34998626667073579"/>
      <name val="Century Gothic"/>
      <family val="2"/>
      <scheme val="minor"/>
    </font>
    <font>
      <sz val="11"/>
      <name val="Arial"/>
      <family val="2"/>
    </font>
    <font>
      <b/>
      <sz val="22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22"/>
      <color theme="1" tint="0.499984740745262"/>
      <name val="Century Gothic"/>
      <family val="2"/>
      <scheme val="major"/>
    </font>
    <font>
      <sz val="11"/>
      <color theme="1" tint="0.34998626667073579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0">
    <xf numFmtId="0" fontId="0" fillId="0" borderId="0">
      <alignment horizontal="left" vertical="center"/>
    </xf>
    <xf numFmtId="164" fontId="1" fillId="0" borderId="1" applyFont="0" applyFill="0" applyProtection="0">
      <alignment horizontal="center" vertical="center"/>
    </xf>
    <xf numFmtId="0" fontId="3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2" fillId="0" borderId="0" applyNumberFormat="0" applyFill="0" applyProtection="0">
      <alignment vertical="center"/>
    </xf>
    <xf numFmtId="0" fontId="3" fillId="0" borderId="0" applyFill="0" applyProtection="0">
      <alignment horizontal="left"/>
    </xf>
    <xf numFmtId="0" fontId="3" fillId="0" borderId="0" applyFill="0" applyProtection="0">
      <alignment horizontal="right" vertical="center" indent="1"/>
    </xf>
    <xf numFmtId="0" fontId="4" fillId="0" borderId="2" applyNumberFormat="0" applyFont="0" applyFill="0" applyAlignment="0">
      <alignment horizontal="left"/>
      <protection locked="0"/>
    </xf>
    <xf numFmtId="0" fontId="7" fillId="2" borderId="1" applyNumberFormat="0" applyFont="0" applyAlignment="0">
      <alignment horizontal="center" vertical="center"/>
      <protection locked="0"/>
    </xf>
    <xf numFmtId="14" fontId="4" fillId="0" borderId="0" applyFont="0" applyFill="0" applyBorder="0" applyAlignment="0"/>
    <xf numFmtId="0" fontId="5" fillId="0" borderId="0" applyFill="0" applyBorder="0" applyProtection="0">
      <alignment horizontal="center" vertical="center"/>
    </xf>
    <xf numFmtId="0" fontId="5" fillId="3" borderId="1" applyNumberFormat="0" applyProtection="0">
      <alignment horizontal="left" vertical="center" indent="1"/>
    </xf>
    <xf numFmtId="168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169" fontId="4" fillId="0" borderId="0" applyFont="0" applyFill="0" applyBorder="0" applyAlignment="0">
      <alignment horizontal="left" wrapText="1"/>
      <protection locked="0"/>
    </xf>
    <xf numFmtId="0" fontId="3" fillId="0" borderId="0" applyNumberFormat="0" applyFill="0" applyBorder="0" applyAlignment="0" applyProtection="0">
      <alignment horizontal="left" vertical="center"/>
    </xf>
  </cellStyleXfs>
  <cellXfs count="21">
    <xf numFmtId="0" fontId="0" fillId="0" borderId="0" xfId="0">
      <alignment horizontal="left" vertical="center"/>
    </xf>
    <xf numFmtId="0" fontId="3" fillId="0" borderId="0" xfId="9">
      <alignment horizontal="left"/>
    </xf>
    <xf numFmtId="0" fontId="2" fillId="0" borderId="0" xfId="8">
      <alignment vertical="center"/>
    </xf>
    <xf numFmtId="0" fontId="0" fillId="0" borderId="2" xfId="11" applyFont="1" applyAlignment="1">
      <alignment horizontal="left" vertical="center"/>
      <protection locked="0"/>
    </xf>
    <xf numFmtId="0" fontId="5" fillId="3" borderId="1" xfId="15">
      <alignment horizontal="left" vertical="center" indent="1"/>
    </xf>
    <xf numFmtId="14" fontId="0" fillId="0" borderId="2" xfId="13" applyFont="1" applyBorder="1" applyAlignment="1">
      <alignment horizontal="left" vertical="center"/>
    </xf>
    <xf numFmtId="169" fontId="0" fillId="0" borderId="2" xfId="18" applyFont="1" applyBorder="1" applyAlignment="1">
      <alignment horizontal="left" vertical="center"/>
      <protection locked="0"/>
    </xf>
    <xf numFmtId="0" fontId="0" fillId="0" borderId="0" xfId="0" applyFont="1" applyFill="1" applyBorder="1">
      <alignment horizontal="left" vertical="center"/>
    </xf>
    <xf numFmtId="0" fontId="5" fillId="0" borderId="0" xfId="14" applyFill="1" applyBorder="1">
      <alignment horizontal="center" vertical="center"/>
    </xf>
    <xf numFmtId="168" fontId="4" fillId="0" borderId="0" xfId="16" applyFill="1" applyBorder="1">
      <alignment horizontal="center" vertical="center"/>
    </xf>
    <xf numFmtId="0" fontId="0" fillId="0" borderId="2" xfId="11" applyFont="1" applyAlignment="1">
      <alignment horizontal="left" vertical="center"/>
      <protection locked="0"/>
    </xf>
    <xf numFmtId="0" fontId="6" fillId="0" borderId="0" xfId="7">
      <alignment horizontal="right"/>
    </xf>
    <xf numFmtId="169" fontId="0" fillId="0" borderId="2" xfId="18" applyFont="1" applyBorder="1" applyAlignment="1">
      <alignment horizontal="left" vertical="center"/>
      <protection locked="0"/>
    </xf>
    <xf numFmtId="0" fontId="5" fillId="0" borderId="0" xfId="14" applyFill="1" applyBorder="1" applyAlignment="1">
      <alignment horizontal="center" vertical="center" wrapText="1"/>
    </xf>
    <xf numFmtId="172" fontId="4" fillId="0" borderId="0" xfId="17" applyNumberFormat="1" applyFill="1" applyBorder="1">
      <alignment horizontal="center" vertical="center"/>
    </xf>
    <xf numFmtId="172" fontId="4" fillId="2" borderId="1" xfId="17" applyNumberFormat="1" applyFill="1" applyBorder="1">
      <alignment horizontal="center" vertical="center"/>
    </xf>
    <xf numFmtId="172" fontId="0" fillId="2" borderId="1" xfId="17" applyNumberFormat="1" applyFont="1" applyFill="1" applyBorder="1">
      <alignment horizontal="center" vertical="center"/>
    </xf>
    <xf numFmtId="172" fontId="4" fillId="3" borderId="1" xfId="17" applyNumberFormat="1" applyFill="1" applyBorder="1">
      <alignment horizontal="center" vertical="center"/>
    </xf>
    <xf numFmtId="173" fontId="0" fillId="0" borderId="1" xfId="1" applyNumberFormat="1" applyFont="1">
      <alignment horizontal="center" vertical="center"/>
    </xf>
    <xf numFmtId="173" fontId="5" fillId="3" borderId="1" xfId="1" applyNumberFormat="1" applyFont="1" applyFill="1">
      <alignment horizontal="center" vertical="center"/>
    </xf>
    <xf numFmtId="173" fontId="0" fillId="2" borderId="1" xfId="1" applyNumberFormat="1" applyFont="1" applyFill="1" applyBorder="1" applyProtection="1">
      <alignment horizontal="center" vertical="center"/>
    </xf>
  </cellXfs>
  <cellStyles count="20">
    <cellStyle name="Bordura de jos" xfId="11" xr:uid="{00000000-0005-0000-0000-000000000000}"/>
    <cellStyle name="Dată" xfId="13" xr:uid="{00000000-0005-0000-0000-000005000000}"/>
    <cellStyle name="Hyperlink" xfId="2" builtinId="8" customBuiltin="1"/>
    <cellStyle name="Hyperlink parcurs" xfId="19" builtinId="9" customBuiltin="1"/>
    <cellStyle name="Monedă" xfId="1" builtinId="4" customBuiltin="1"/>
    <cellStyle name="Monedă [0]" xfId="5" builtinId="7" customBuiltin="1"/>
    <cellStyle name="Normal" xfId="0" builtinId="0" customBuiltin="1"/>
    <cellStyle name="Oră" xfId="16" xr:uid="{00000000-0005-0000-0000-000011000000}"/>
    <cellStyle name="Ore" xfId="17" xr:uid="{00000000-0005-0000-0000-00000C000000}"/>
    <cellStyle name="Procent" xfId="6" builtinId="5" customBuiltin="1"/>
    <cellStyle name="Telefon" xfId="18" xr:uid="{00000000-0005-0000-0000-000010000000}"/>
    <cellStyle name="Titlu" xfId="7" builtinId="15" customBuiltin="1"/>
    <cellStyle name="Titlu 1" xfId="8" builtinId="16" customBuiltin="1"/>
    <cellStyle name="Titlu 2" xfId="9" builtinId="17" customBuiltin="1"/>
    <cellStyle name="Titlu 3" xfId="10" builtinId="18" customBuiltin="1"/>
    <cellStyle name="Titlu 4" xfId="14" builtinId="19" customBuiltin="1"/>
    <cellStyle name="Total" xfId="15" builtinId="25" customBuiltin="1"/>
    <cellStyle name="Umplere" xfId="12" xr:uid="{00000000-0005-0000-0000-000006000000}"/>
    <cellStyle name="Virgulă" xfId="3" builtinId="3" customBuiltin="1"/>
    <cellStyle name="Virgulă [0]" xfId="4" builtinId="6" customBuiltin="1"/>
  </cellStyles>
  <dxfs count="11">
    <dxf>
      <numFmt numFmtId="172" formatCode="0.00_ ;\-0.00\ "/>
      <fill>
        <patternFill patternType="none">
          <fgColor indexed="64"/>
          <bgColor indexed="65"/>
        </patternFill>
      </fill>
    </dxf>
    <dxf>
      <numFmt numFmtId="172" formatCode="0.00_ ;\-0.00\ "/>
    </dxf>
    <dxf>
      <numFmt numFmtId="172" formatCode="0.00_ ;\-0.00\ "/>
    </dxf>
    <dxf>
      <numFmt numFmtId="172" formatCode="0.00_ ;\-0.00\ "/>
    </dxf>
    <dxf>
      <numFmt numFmtId="172" formatCode="0.00_ ;\-0.00\ "/>
      <fill>
        <patternFill patternType="none">
          <fgColor indexed="64"/>
          <bgColor indexed="6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Foaie de pontaj săptămânală" pivot="0" count="6" xr9:uid="{00000000-0011-0000-FFFF-FFFF00000000}">
      <tableStyleElement type="wholeTable" dxfId="10"/>
      <tableStyleElement type="headerRow" dxfId="9"/>
      <tableStyleElement type="firstColumn" dxfId="8"/>
      <tableStyleElement type="lastColumn" dxfId="7"/>
      <tableStyleElement type="firstColumnStripe" dxfId="6"/>
      <tableStyleElement type="secondColumnStripe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aie_de_pontaj" displayName="Foaie_de_pontaj" ref="B11:K18" totalsRowShown="0">
  <autoFilter ref="B11:K1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Ziua"/>
    <tableColumn id="2" xr3:uid="{00000000-0010-0000-0000-000002000000}" name="La timp"/>
    <tableColumn id="3" xr3:uid="{00000000-0010-0000-0000-000003000000}" name="Întârziat"/>
    <tableColumn id="4" xr3:uid="{00000000-0010-0000-0000-000004000000}" name="La timp "/>
    <tableColumn id="5" xr3:uid="{00000000-0010-0000-0000-000005000000}" name="Întârziat "/>
    <tableColumn id="6" xr3:uid="{00000000-0010-0000-0000-000006000000}" name="Ore obișnuite" dataDxfId="4">
      <calculatedColumnFormula>IFERROR(IF((((D12-C12)+(F12-E12))*24)&gt;8,8,((D12-C12)+(F12-E12))*24), "")</calculatedColumnFormula>
    </tableColumn>
    <tableColumn id="7" xr3:uid="{00000000-0010-0000-0000-000007000000}" name="Ore suplimentare" dataDxfId="3">
      <calculatedColumnFormula>IFERROR(IF(((D12-C12)+(F12-E12))*24&gt;8,((D12-C12)+(F12-E12))*24-8,0), "")</calculatedColumnFormula>
    </tableColumn>
    <tableColumn id="8" xr3:uid="{00000000-0010-0000-0000-000008000000}" name="Ore concediu medical" dataDxfId="2"/>
    <tableColumn id="9" xr3:uid="{00000000-0010-0000-0000-000009000000}" name="Ore vacanță" dataDxfId="1"/>
    <tableColumn id="10" xr3:uid="{00000000-0010-0000-0000-00000A000000}" name="Total" dataDxfId="0">
      <calculatedColumnFormula>IFERROR(SUM(G12:J12), "")</calculatedColumnFormula>
    </tableColumn>
  </tableColumns>
  <tableStyleInfo name="Foaie de pontaj săptămânală" showFirstColumn="1" showLastColumn="1" showRowStripes="0" showColumnStripes="1"/>
  <extLst>
    <ext xmlns:x14="http://schemas.microsoft.com/office/spreadsheetml/2009/9/main" uri="{504A1905-F514-4f6f-8877-14C23A59335A}">
      <x14:table altTextSummary="Introduceți Ziua, La timp, Întârziere, Ore concediu medical, Ore vacanță și Tarif orar. Ore obișnuite, Ore suplimentare, Total ore și Total plată sunt calculate automa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B1:K25"/>
  <sheetViews>
    <sheetView showGridLines="0" showZeros="0" tabSelected="1" workbookViewId="0"/>
  </sheetViews>
  <sheetFormatPr defaultRowHeight="30" customHeight="1" x14ac:dyDescent="0.3"/>
  <cols>
    <col min="1" max="1" width="2.625" customWidth="1"/>
    <col min="2" max="2" width="27.375" bestFit="1" customWidth="1"/>
    <col min="3" max="9" width="14.125" customWidth="1"/>
    <col min="10" max="10" width="22" bestFit="1" customWidth="1"/>
    <col min="11" max="11" width="30.625" customWidth="1"/>
    <col min="12" max="12" width="2.625" customWidth="1"/>
  </cols>
  <sheetData>
    <row r="1" spans="2:11" ht="35.1" customHeight="1" x14ac:dyDescent="0.4">
      <c r="B1" s="11" t="s">
        <v>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35.1" customHeight="1" x14ac:dyDescent="0.3">
      <c r="B2" s="2" t="s">
        <v>1</v>
      </c>
    </row>
    <row r="3" spans="2:11" ht="30" customHeight="1" x14ac:dyDescent="0.3">
      <c r="B3" s="1" t="s">
        <v>2</v>
      </c>
      <c r="C3" s="10"/>
      <c r="D3" s="10"/>
      <c r="E3" s="10"/>
      <c r="F3" s="10"/>
      <c r="G3" s="10"/>
      <c r="H3" s="10"/>
      <c r="J3" s="1" t="s">
        <v>29</v>
      </c>
      <c r="K3" s="5"/>
    </row>
    <row r="4" spans="2:11" ht="30" customHeight="1" x14ac:dyDescent="0.3">
      <c r="B4" s="1" t="s">
        <v>3</v>
      </c>
      <c r="C4" s="10"/>
      <c r="D4" s="10"/>
      <c r="E4" s="10"/>
      <c r="F4" s="10"/>
      <c r="G4" s="10"/>
      <c r="H4" s="10"/>
      <c r="J4" s="1"/>
    </row>
    <row r="5" spans="2:11" ht="30" customHeight="1" x14ac:dyDescent="0.3">
      <c r="B5" s="1" t="s">
        <v>4</v>
      </c>
      <c r="C5" s="10"/>
      <c r="D5" s="10"/>
      <c r="E5" s="10"/>
      <c r="F5" s="10"/>
      <c r="G5" s="10"/>
      <c r="H5" s="10"/>
      <c r="J5" s="1" t="s">
        <v>30</v>
      </c>
      <c r="K5" s="3"/>
    </row>
    <row r="6" spans="2:11" ht="30" customHeight="1" x14ac:dyDescent="0.3">
      <c r="B6" s="1" t="s">
        <v>5</v>
      </c>
      <c r="C6" s="10"/>
      <c r="D6" s="10"/>
      <c r="E6" s="10"/>
      <c r="F6" s="10"/>
      <c r="G6" s="10"/>
      <c r="H6" s="10"/>
      <c r="J6" s="1" t="s">
        <v>31</v>
      </c>
      <c r="K6" s="3"/>
    </row>
    <row r="7" spans="2:11" ht="30" customHeight="1" x14ac:dyDescent="0.3">
      <c r="B7" s="1" t="s">
        <v>6</v>
      </c>
      <c r="C7" s="12"/>
      <c r="D7" s="12"/>
      <c r="E7" s="12"/>
      <c r="F7" s="12"/>
      <c r="G7" s="12"/>
      <c r="H7" s="12"/>
      <c r="J7" s="1" t="s">
        <v>32</v>
      </c>
      <c r="K7" s="6"/>
    </row>
    <row r="8" spans="2:11" ht="30" customHeight="1" x14ac:dyDescent="0.3">
      <c r="B8" s="1" t="s">
        <v>7</v>
      </c>
      <c r="C8" s="12"/>
      <c r="D8" s="12"/>
      <c r="E8" s="12"/>
      <c r="F8" s="12"/>
      <c r="G8" s="12"/>
      <c r="H8" s="12"/>
      <c r="J8" s="1" t="s">
        <v>33</v>
      </c>
      <c r="K8" s="3"/>
    </row>
    <row r="9" spans="2:11" ht="30" customHeight="1" x14ac:dyDescent="0.3">
      <c r="B9" s="1" t="s">
        <v>8</v>
      </c>
      <c r="C9" s="10"/>
      <c r="D9" s="10"/>
      <c r="E9" s="10"/>
      <c r="F9" s="10"/>
      <c r="G9" s="10"/>
      <c r="H9" s="10"/>
      <c r="J9" s="1" t="s">
        <v>34</v>
      </c>
      <c r="K9" s="3"/>
    </row>
    <row r="10" spans="2:11" ht="15" customHeight="1" x14ac:dyDescent="0.3"/>
    <row r="11" spans="2:11" ht="46.5" customHeight="1" x14ac:dyDescent="0.3">
      <c r="B11" s="8" t="s">
        <v>9</v>
      </c>
      <c r="C11" s="8" t="s">
        <v>17</v>
      </c>
      <c r="D11" s="8" t="s">
        <v>18</v>
      </c>
      <c r="E11" s="8" t="s">
        <v>19</v>
      </c>
      <c r="F11" s="8" t="s">
        <v>20</v>
      </c>
      <c r="G11" s="13" t="s">
        <v>26</v>
      </c>
      <c r="H11" s="13" t="s">
        <v>27</v>
      </c>
      <c r="I11" s="13" t="s">
        <v>28</v>
      </c>
      <c r="J11" s="8" t="s">
        <v>35</v>
      </c>
      <c r="K11" s="8" t="s">
        <v>36</v>
      </c>
    </row>
    <row r="12" spans="2:11" ht="30" customHeight="1" x14ac:dyDescent="0.3">
      <c r="B12" s="7" t="s">
        <v>10</v>
      </c>
      <c r="C12" s="9">
        <v>0.33333333333333331</v>
      </c>
      <c r="D12" s="9">
        <v>0.45833333333333331</v>
      </c>
      <c r="E12" s="9">
        <v>0.5</v>
      </c>
      <c r="F12" s="9">
        <v>0.75</v>
      </c>
      <c r="G12" s="14">
        <f>IFERROR(IF((((D12-C12)+(F12-E12))*24)&gt;8,8,((D12-C12)+(F12-E12))*24), "")</f>
        <v>8</v>
      </c>
      <c r="H12" s="14">
        <f>IFERROR(IF(((D12-C12)+(F12-E12))*24&gt;8,((D12-C12)+(F12-E12))*24-8,0), "")</f>
        <v>1</v>
      </c>
      <c r="I12" s="14"/>
      <c r="J12" s="14"/>
      <c r="K12" s="14">
        <f t="shared" ref="K12:K18" si="0">IFERROR(SUM(G12:J12), "")</f>
        <v>9</v>
      </c>
    </row>
    <row r="13" spans="2:11" ht="30" customHeight="1" x14ac:dyDescent="0.3">
      <c r="B13" s="7" t="s">
        <v>11</v>
      </c>
      <c r="C13" s="9"/>
      <c r="D13" s="9"/>
      <c r="E13" s="9"/>
      <c r="F13" s="9"/>
      <c r="G13" s="14">
        <f t="shared" ref="G13:G18" si="1">IFERROR(IF((((D13-C13)+(F13-E13))*24)&gt;8,8,((D13-C13)+(F13-E13))*24), "")</f>
        <v>0</v>
      </c>
      <c r="H13" s="14">
        <f t="shared" ref="H13:H18" si="2">IFERROR(IF(((D13-C13)+(F13-E13))*24&gt;8,((D13-C13)+(F13-E13))*24-8,0), "")</f>
        <v>0</v>
      </c>
      <c r="I13" s="14"/>
      <c r="J13" s="14"/>
      <c r="K13" s="14">
        <f t="shared" si="0"/>
        <v>0</v>
      </c>
    </row>
    <row r="14" spans="2:11" ht="30" customHeight="1" x14ac:dyDescent="0.3">
      <c r="B14" s="7" t="s">
        <v>12</v>
      </c>
      <c r="C14" s="9"/>
      <c r="D14" s="9"/>
      <c r="E14" s="9"/>
      <c r="F14" s="9"/>
      <c r="G14" s="14">
        <f t="shared" si="1"/>
        <v>0</v>
      </c>
      <c r="H14" s="14">
        <f t="shared" si="2"/>
        <v>0</v>
      </c>
      <c r="I14" s="14"/>
      <c r="J14" s="14"/>
      <c r="K14" s="14">
        <f t="shared" si="0"/>
        <v>0</v>
      </c>
    </row>
    <row r="15" spans="2:11" ht="30" customHeight="1" x14ac:dyDescent="0.3">
      <c r="B15" s="7" t="s">
        <v>13</v>
      </c>
      <c r="C15" s="9"/>
      <c r="D15" s="9"/>
      <c r="E15" s="9"/>
      <c r="F15" s="9"/>
      <c r="G15" s="14">
        <f t="shared" si="1"/>
        <v>0</v>
      </c>
      <c r="H15" s="14">
        <f t="shared" si="2"/>
        <v>0</v>
      </c>
      <c r="I15" s="14"/>
      <c r="J15" s="14"/>
      <c r="K15" s="14">
        <f t="shared" si="0"/>
        <v>0</v>
      </c>
    </row>
    <row r="16" spans="2:11" ht="30" customHeight="1" x14ac:dyDescent="0.3">
      <c r="B16" s="7" t="s">
        <v>14</v>
      </c>
      <c r="C16" s="9"/>
      <c r="D16" s="9"/>
      <c r="E16" s="9"/>
      <c r="F16" s="9"/>
      <c r="G16" s="14">
        <f t="shared" si="1"/>
        <v>0</v>
      </c>
      <c r="H16" s="14">
        <f t="shared" si="2"/>
        <v>0</v>
      </c>
      <c r="I16" s="14"/>
      <c r="J16" s="14"/>
      <c r="K16" s="14">
        <f t="shared" si="0"/>
        <v>0</v>
      </c>
    </row>
    <row r="17" spans="2:11" ht="30" customHeight="1" x14ac:dyDescent="0.3">
      <c r="B17" s="7" t="s">
        <v>15</v>
      </c>
      <c r="C17" s="9"/>
      <c r="D17" s="9"/>
      <c r="E17" s="9"/>
      <c r="F17" s="9"/>
      <c r="G17" s="14">
        <f t="shared" si="1"/>
        <v>0</v>
      </c>
      <c r="H17" s="14">
        <f t="shared" si="2"/>
        <v>0</v>
      </c>
      <c r="I17" s="14"/>
      <c r="J17" s="14"/>
      <c r="K17" s="14">
        <f t="shared" si="0"/>
        <v>0</v>
      </c>
    </row>
    <row r="18" spans="2:11" ht="30" customHeight="1" x14ac:dyDescent="0.3">
      <c r="B18" s="7" t="s">
        <v>16</v>
      </c>
      <c r="C18" s="9"/>
      <c r="D18" s="9"/>
      <c r="E18" s="9"/>
      <c r="F18" s="9"/>
      <c r="G18" s="14">
        <f t="shared" si="1"/>
        <v>0</v>
      </c>
      <c r="H18" s="14">
        <f t="shared" si="2"/>
        <v>0</v>
      </c>
      <c r="I18" s="14"/>
      <c r="J18" s="14"/>
      <c r="K18" s="14">
        <f t="shared" si="0"/>
        <v>0</v>
      </c>
    </row>
    <row r="19" spans="2:11" ht="30" customHeight="1" x14ac:dyDescent="0.3">
      <c r="F19" s="4" t="s">
        <v>21</v>
      </c>
      <c r="G19" s="15">
        <f>SUM(G12:G18)</f>
        <v>8</v>
      </c>
      <c r="H19" s="15">
        <f>SUM(H12:H18)</f>
        <v>1</v>
      </c>
      <c r="I19" s="16">
        <f>SUM(I12:I18)</f>
        <v>0</v>
      </c>
      <c r="J19" s="15">
        <f>SUM(J12:J18)</f>
        <v>0</v>
      </c>
      <c r="K19" s="17">
        <f>SUM(Foaie_de_pontaj[Total])</f>
        <v>9</v>
      </c>
    </row>
    <row r="20" spans="2:11" ht="30" customHeight="1" x14ac:dyDescent="0.3">
      <c r="F20" s="4" t="s">
        <v>22</v>
      </c>
      <c r="G20" s="18">
        <v>60</v>
      </c>
      <c r="H20" s="18">
        <v>90</v>
      </c>
      <c r="I20" s="18"/>
      <c r="J20" s="18"/>
      <c r="K20" s="19"/>
    </row>
    <row r="21" spans="2:11" ht="30" customHeight="1" x14ac:dyDescent="0.3">
      <c r="F21" s="4" t="s">
        <v>23</v>
      </c>
      <c r="G21" s="20">
        <f>G19*G20</f>
        <v>480</v>
      </c>
      <c r="H21" s="20">
        <f>H19*H20</f>
        <v>90</v>
      </c>
      <c r="I21" s="20">
        <f>I19*I20</f>
        <v>0</v>
      </c>
      <c r="J21" s="20">
        <f>J19*J20</f>
        <v>0</v>
      </c>
      <c r="K21" s="20">
        <f>SUM(G21:J21)</f>
        <v>570</v>
      </c>
    </row>
    <row r="22" spans="2:11" ht="30" customHeight="1" x14ac:dyDescent="0.3">
      <c r="F22" s="10"/>
      <c r="G22" s="10"/>
      <c r="H22" s="10"/>
      <c r="I22" s="10"/>
      <c r="J22" s="10"/>
      <c r="K22" s="5"/>
    </row>
    <row r="23" spans="2:11" ht="30" customHeight="1" x14ac:dyDescent="0.3">
      <c r="F23" t="s">
        <v>24</v>
      </c>
      <c r="K23" t="s">
        <v>37</v>
      </c>
    </row>
    <row r="24" spans="2:11" ht="30" customHeight="1" x14ac:dyDescent="0.3">
      <c r="F24" s="10"/>
      <c r="G24" s="10"/>
      <c r="H24" s="10"/>
      <c r="I24" s="10"/>
      <c r="J24" s="10"/>
      <c r="K24" s="5"/>
    </row>
    <row r="25" spans="2:11" ht="30" customHeight="1" x14ac:dyDescent="0.3">
      <c r="F25" t="s">
        <v>25</v>
      </c>
      <c r="K25" t="s">
        <v>37</v>
      </c>
    </row>
  </sheetData>
  <dataConsolidate/>
  <mergeCells count="10">
    <mergeCell ref="C3:H3"/>
    <mergeCell ref="C4:H4"/>
    <mergeCell ref="C5:H5"/>
    <mergeCell ref="B1:K1"/>
    <mergeCell ref="F24:J24"/>
    <mergeCell ref="C6:H6"/>
    <mergeCell ref="C7:H7"/>
    <mergeCell ref="C8:H8"/>
    <mergeCell ref="C9:H9"/>
    <mergeCell ref="F22:J22"/>
  </mergeCells>
  <phoneticPr fontId="0" type="noConversion"/>
  <dataValidations xWindow="817" yWindow="518" count="45">
    <dataValidation allowBlank="1" showInputMessage="1" showErrorMessage="1" prompt="Creați o foaie de pontaj săptămânală în această foaie de lucru. Totalul de ore și totalul de plată sunt calculate automat" sqref="A1" xr:uid="{00000000-0002-0000-0000-000000000000}"/>
    <dataValidation allowBlank="1" showInputMessage="1" showErrorMessage="1" prompt="Titlul acestei foi de lucru se află în această celulă" sqref="B1" xr:uid="{00000000-0002-0000-0000-000001000000}"/>
    <dataValidation allowBlank="1" showInputMessage="1" showErrorMessage="1" prompt="Introduceți numele firmei în această celulă. Introduceți informațiile firmei în celulele B3-K9, inclusiv date de sfârșit a săptămânii în K3" sqref="B2" xr:uid="{00000000-0002-0000-0000-000002000000}"/>
    <dataValidation allowBlank="1" showInputMessage="1" showErrorMessage="1" prompt="Introduceți adresa poștală în această celulă" sqref="C3" xr:uid="{00000000-0002-0000-0000-000003000000}"/>
    <dataValidation allowBlank="1" showInputMessage="1" showErrorMessage="1" prompt="Introduceți adresa 2 în această celulă" sqref="C4" xr:uid="{00000000-0002-0000-0000-000004000000}"/>
    <dataValidation allowBlank="1" showInputMessage="1" showErrorMessage="1" prompt="Introduceți adresa 3 în această celulă" sqref="C5" xr:uid="{00000000-0002-0000-0000-000005000000}"/>
    <dataValidation allowBlank="1" showInputMessage="1" showErrorMessage="1" prompt="Introduceți data de sfârșit a săptămânii în celula din dreapta" sqref="J3" xr:uid="{00000000-0002-0000-0000-000006000000}"/>
    <dataValidation allowBlank="1" showInputMessage="1" showErrorMessage="1" prompt="Introduceți data de sfârșit a săptămânii în această celulă. Selectați celulele J5-K9 pentru a introduce informațiile despre angajat" sqref="K3" xr:uid="{00000000-0002-0000-0000-000007000000}"/>
    <dataValidation allowBlank="1" showInputMessage="1" showErrorMessage="1" prompt="Introduceți numele angajatului în celula de la dreapta" sqref="J5" xr:uid="{00000000-0002-0000-0000-000008000000}"/>
    <dataValidation allowBlank="1" showInputMessage="1" showErrorMessage="1" prompt="Introduceți numele angajatului în această celulă" sqref="K5" xr:uid="{00000000-0002-0000-0000-000009000000}"/>
    <dataValidation allowBlank="1" showInputMessage="1" showErrorMessage="1" prompt="Introduceți numele managerului în celula de la dreapta" sqref="J6" xr:uid="{00000000-0002-0000-0000-00000A000000}"/>
    <dataValidation allowBlank="1" showInputMessage="1" showErrorMessage="1" prompt="Introduceți numele managerului în această celulă" sqref="K6" xr:uid="{00000000-0002-0000-0000-00000B000000}"/>
    <dataValidation allowBlank="1" showInputMessage="1" showErrorMessage="1" prompt="Introduceți numărul de telefon al angajatului în celula de la dreapta" sqref="J7" xr:uid="{00000000-0002-0000-0000-00000C000000}"/>
    <dataValidation allowBlank="1" showInputMessage="1" showErrorMessage="1" prompt="Introduceți numărul de telefon al angajatului în această celulă" sqref="K7" xr:uid="{00000000-0002-0000-0000-00000D000000}"/>
    <dataValidation allowBlank="1" showInputMessage="1" showErrorMessage="1" prompt="Introduceți adresa de e-mail a angajatului în celula de la dreapta" sqref="J8" xr:uid="{00000000-0002-0000-0000-00000E000000}"/>
    <dataValidation allowBlank="1" showInputMessage="1" showErrorMessage="1" prompt="Introduceți adresa de e-mail a angajatului în această celulă" sqref="K8" xr:uid="{00000000-0002-0000-0000-00000F000000}"/>
    <dataValidation allowBlank="1" showInputMessage="1" showErrorMessage="1" prompt="Introduceți numărul de ID al impozitului în celula de la dreapta" sqref="J9" xr:uid="{00000000-0002-0000-0000-000010000000}"/>
    <dataValidation allowBlank="1" showInputMessage="1" showErrorMessage="1" prompt="Introduceți numărul de ID al impozitului în această celulă" sqref="K9" xr:uid="{00000000-0002-0000-0000-000011000000}"/>
    <dataValidation allowBlank="1" showInputMessage="1" showErrorMessage="1" prompt="Introduceți ziua în această coloană, sub acest titlu" sqref="B11" xr:uid="{00000000-0002-0000-0000-000012000000}"/>
    <dataValidation allowBlank="1" showInputMessage="1" showErrorMessage="1" prompt="Introduceți cronometrarea La timp în această coloană, sub acest titlu. Utilizați sistemul orar de 24 de ore sau AM/PM pentru calcule orare" sqref="E11" xr:uid="{00000000-0002-0000-0000-000013000000}"/>
    <dataValidation allowBlank="1" showInputMessage="1" showErrorMessage="1" prompt="Introduceți cronometrarea Întârziat în această coloană, sub acest titlu. Utilizați sistemul orar de 24 de ore sau AM/PM pentru calcule orare" sqref="F11" xr:uid="{00000000-0002-0000-0000-000014000000}"/>
    <dataValidation allowBlank="1" showInputMessage="1" showErrorMessage="1" prompt="Orele obișnuite se calculează automat în această coloană, sub acest titlu" sqref="G11" xr:uid="{00000000-0002-0000-0000-000015000000}"/>
    <dataValidation allowBlank="1" showInputMessage="1" showErrorMessage="1" prompt="Orele suplimentare se calculează automat în această coloană, sub acest titlu" sqref="H11" xr:uid="{00000000-0002-0000-0000-000016000000}"/>
    <dataValidation allowBlank="1" showInputMessage="1" showErrorMessage="1" prompt="Introduceți orele de concediu medical în această coloană, sub acest titlu" sqref="I11" xr:uid="{00000000-0002-0000-0000-000017000000}"/>
    <dataValidation allowBlank="1" showInputMessage="1" showErrorMessage="1" prompt="Introduceți orele de vacanță în această coloană, sub acest titlu" sqref="J11" xr:uid="{00000000-0002-0000-0000-000018000000}"/>
    <dataValidation allowBlank="1" showInputMessage="1" showErrorMessage="1" prompt="Totalul orelor se calculează automat în această coloană, sub acest titlu" sqref="K11" xr:uid="{00000000-0002-0000-0000-000019000000}"/>
    <dataValidation allowBlank="1" showInputMessage="1" showErrorMessage="1" prompt="Totalul orelor se calculează automat în celulele de la dreapta" sqref="F19" xr:uid="{00000000-0002-0000-0000-00001A000000}"/>
    <dataValidation allowBlank="1" showInputMessage="1" showErrorMessage="1" prompt="Introduceți Tariful orar în celulele de la dreapta" sqref="F20" xr:uid="{00000000-0002-0000-0000-00001B000000}"/>
    <dataValidation allowBlank="1" showInputMessage="1" showErrorMessage="1" prompt="Totalul de plată se calculează automat în celulele de la dreapta" sqref="F21" xr:uid="{00000000-0002-0000-0000-00001C000000}"/>
    <dataValidation allowBlank="1" showInputMessage="1" showErrorMessage="1" prompt="Introduceți data în această celulă" sqref="K22 K24" xr:uid="{00000000-0002-0000-0000-00001D000000}"/>
    <dataValidation allowBlank="1" showInputMessage="1" showErrorMessage="1" prompt="Introduceți numărul de telefon în această celulă" sqref="C7" xr:uid="{00000000-0002-0000-0000-00001E000000}"/>
    <dataValidation allowBlank="1" showInputMessage="1" showErrorMessage="1" prompt="Introduceți numărul de fax în această celulă" sqref="C8" xr:uid="{00000000-0002-0000-0000-00001F000000}"/>
    <dataValidation allowBlank="1" showInputMessage="1" showErrorMessage="1" prompt="Introduceți adresa de e-mail în această celulă" sqref="C9" xr:uid="{00000000-0002-0000-0000-000020000000}"/>
    <dataValidation allowBlank="1" showInputMessage="1" showErrorMessage="1" prompt="Introduceți adresa poștală în celula de la dreapta" sqref="B3" xr:uid="{00000000-0002-0000-0000-000021000000}"/>
    <dataValidation allowBlank="1" showInputMessage="1" showErrorMessage="1" prompt="Introduceți adresa 2 în celula de la dreapta" sqref="B4" xr:uid="{00000000-0002-0000-0000-000022000000}"/>
    <dataValidation allowBlank="1" showInputMessage="1" showErrorMessage="1" prompt="Introduceți adresa 3 în celula de la dreapta" sqref="B5" xr:uid="{00000000-0002-0000-0000-000023000000}"/>
    <dataValidation allowBlank="1" showInputMessage="1" showErrorMessage="1" prompt="Introduceți localitatea, județul și codul poștal în celula de la dreapta" sqref="B6" xr:uid="{00000000-0002-0000-0000-000024000000}"/>
    <dataValidation allowBlank="1" showInputMessage="1" showErrorMessage="1" prompt="Introduceți numărul de telefon în celula de la dreapta" sqref="B7" xr:uid="{00000000-0002-0000-0000-000025000000}"/>
    <dataValidation allowBlank="1" showInputMessage="1" showErrorMessage="1" prompt="Introduceți numărul de fax în celula de la dreapta" sqref="B8" xr:uid="{00000000-0002-0000-0000-000026000000}"/>
    <dataValidation allowBlank="1" showInputMessage="1" showErrorMessage="1" prompt="Introduceți adresa de e-mail în celula de la dreapta" sqref="B9" xr:uid="{00000000-0002-0000-0000-000027000000}"/>
    <dataValidation allowBlank="1" showInputMessage="1" showErrorMessage="1" prompt="Introduceți localitatea, județul și codul poștal în această celulă" sqref="C6" xr:uid="{00000000-0002-0000-0000-000028000000}"/>
    <dataValidation allowBlank="1" showInputMessage="1" showErrorMessage="1" prompt="Introduceți cronometrarea La timp în această coloană, sub acest titlu. Utilizați sistemul orar de 24 de ore sau AM/PM pentru calcule orare" sqref="C11" xr:uid="{00000000-0002-0000-0000-000029000000}"/>
    <dataValidation allowBlank="1" showInputMessage="1" showErrorMessage="1" prompt="Introduceți cronometrarea Întârziat în această coloană, sub acest titlu. Utilizați sistemul orar de 24 de ore sau AM/PM pentru calcule orare" sqref="D11" xr:uid="{00000000-0002-0000-0000-00002A000000}"/>
    <dataValidation allowBlank="1" showInputMessage="1" showErrorMessage="1" prompt="Introduceți semnătura angajatului în această celulă" sqref="F22:J22" xr:uid="{00000000-0002-0000-0000-00002B000000}"/>
    <dataValidation allowBlank="1" showInputMessage="1" showErrorMessage="1" prompt="Introduceți semnătura managerului în această celulă" sqref="F24:J24" xr:uid="{00000000-0002-0000-0000-00002C000000}"/>
  </dataValidations>
  <printOptions horizontalCentered="1"/>
  <pageMargins left="0.5" right="0.5" top="0.75" bottom="0.75" header="0.5" footer="0.5"/>
  <pageSetup scale="71" orientation="landscape" r:id="rId1"/>
  <headerFooter differentFirst="1">
    <oddFooter>Page &amp;P of &amp;N</oddFooter>
  </headerFooter>
  <ignoredErrors>
    <ignoredError sqref="G13:G18 H13:H18 K12:K18 I19:J21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8</vt:i4>
      </vt:variant>
    </vt:vector>
  </HeadingPairs>
  <TitlesOfParts>
    <vt:vector size="9" baseType="lpstr">
      <vt:lpstr>Foaie de pontaj săptămânală</vt:lpstr>
      <vt:lpstr>'Foaie de pontaj săptămânală'!Imprimare_titluri</vt:lpstr>
      <vt:lpstr>RegiuneTitluRând1..C9</vt:lpstr>
      <vt:lpstr>RegiuneTitluRând2..K3</vt:lpstr>
      <vt:lpstr>RegiuneTitluRând3..K9</vt:lpstr>
      <vt:lpstr>RegiuneTitluRând4..K19</vt:lpstr>
      <vt:lpstr>RegiuneTitluRând5..H20</vt:lpstr>
      <vt:lpstr>RegiuneTitluRând6..K21</vt:lpstr>
      <vt:lpstr>Titlu1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2017-01-30T04:36:15Z</dcterms:created>
  <dcterms:modified xsi:type="dcterms:W3CDTF">2018-05-23T13:32:29Z</dcterms:modified>
</cp:coreProperties>
</file>