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819"/>
  <workbookPr filterPrivacy="1" hidePivotFieldList="1"/>
  <xr:revisionPtr revIDLastSave="0" documentId="13_ncr:1_{CCAFB900-6DA7-44EC-B2C3-AD32D6C2425E}" xr6:coauthVersionLast="43" xr6:coauthVersionMax="43" xr10:uidLastSave="{00000000-0000-0000-0000-000000000000}"/>
  <bookViews>
    <workbookView xWindow="-120" yWindow="-120" windowWidth="28860" windowHeight="16110" xr2:uid="{00000000-000D-0000-FFFF-FFFF00000000}"/>
  </bookViews>
  <sheets>
    <sheet name="Planificator Credite Facultate" sheetId="1" r:id="rId1"/>
    <sheet name="Curs" sheetId="5" r:id="rId2"/>
    <sheet name="Date rezumat semestru" sheetId="4" r:id="rId3"/>
  </sheets>
  <definedNames>
    <definedName name="CăutareCerințe">CerințeDiplomă[CERINȚE CREDIT]</definedName>
    <definedName name="CrediteNecesare">CerințeDiplomă[[#Totals],[TOTAL]]</definedName>
    <definedName name="CrediteObținute">CerințeDiplomă[[#Totals],[OBȚINUTE]]</definedName>
    <definedName name="CrediteRămase">CerințeDiplomă[[#Totals],[NECESARE]]</definedName>
    <definedName name="_xlnm.Print_Titles" localSheetId="1">Curs!$1:$2</definedName>
  </definedNames>
  <calcPr calcId="191029"/>
  <pivotCaches>
    <pivotCache cacheId="0" r:id="rId4"/>
  </pivotCaches>
  <extLst>
    <ext xmlns:x15="http://schemas.microsoft.com/office/spreadsheetml/2010/11/main" uri="{FCE2AD5D-F65C-4FA6-A056-5C36A1767C68}">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 l="1"/>
  <c r="F5" i="1" s="1"/>
  <c r="E6" i="1"/>
  <c r="F6" i="1" s="1"/>
  <c r="E7" i="1"/>
  <c r="F7" i="1" s="1"/>
  <c r="E8" i="1"/>
  <c r="F8" i="1" s="1"/>
  <c r="D9" i="1"/>
  <c r="F9" i="1" l="1"/>
  <c r="E9" i="1"/>
  <c r="F11" i="1" l="1"/>
  <c r="D12" i="1"/>
  <c r="D1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Excel Data Model" type="5" refreshedVersion="0"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<sst xmlns="http://schemas.openxmlformats.org/spreadsheetml/2006/main" count="164" uniqueCount="86">
  <si>
    <t>Planificator de credite pentru facultate</t>
  </si>
  <si>
    <t>REZUMAT SEMESTRU</t>
  </si>
  <si>
    <t>Diagrama cu bare care afișează totalul de credite și cursuri pentru fiecare semestru se află în această celulă. Acest raport PivotChart se actualizează automat pe baza raportului PivotTable din foaia de lucru Date rezumat semestru.</t>
  </si>
  <si>
    <t>Pentru a actualiza raportul PivotChart de mai sus, selectați diagrama.  
Faceți o singură dată clic dreapta cu mouse-ul pentru meniul de comenzi rapide.
Selectați Reîmprospătare sau Reîmprospătare totală pentru a actualiza diagrama.</t>
  </si>
  <si>
    <t>Licențiat în arte 
Istoria muzicii</t>
  </si>
  <si>
    <t>CERINȚE CREDIT</t>
  </si>
  <si>
    <t>Specializare principală</t>
  </si>
  <si>
    <t>Specializare secundară</t>
  </si>
  <si>
    <t>Curs opțional</t>
  </si>
  <si>
    <t>Studiu general</t>
  </si>
  <si>
    <t>TOTALURI</t>
  </si>
  <si>
    <t>PROGRES GENERAL:</t>
  </si>
  <si>
    <t>TOTAL</t>
  </si>
  <si>
    <t>NA</t>
  </si>
  <si>
    <t>OBȚINUTE</t>
  </si>
  <si>
    <t>NECESARE</t>
  </si>
  <si>
    <t>Cursuri facultate</t>
  </si>
  <si>
    <t>TITLU CURS</t>
  </si>
  <si>
    <t>Antropologie</t>
  </si>
  <si>
    <t>Muzică aplicată</t>
  </si>
  <si>
    <t>Istoria artei</t>
  </si>
  <si>
    <t xml:space="preserve">Istoria artei </t>
  </si>
  <si>
    <t>Competențe auditive I</t>
  </si>
  <si>
    <t>Competențe auditive II</t>
  </si>
  <si>
    <t>Competențe auditive III</t>
  </si>
  <si>
    <t>Competențe auditive IV</t>
  </si>
  <si>
    <t>Dirijare I</t>
  </si>
  <si>
    <t>Scrierea în limba română</t>
  </si>
  <si>
    <t>Formular și analiză</t>
  </si>
  <si>
    <t>Introducere în antropologie</t>
  </si>
  <si>
    <t>Matematică 101</t>
  </si>
  <si>
    <t>Istoria muzicii în Occident I</t>
  </si>
  <si>
    <t>Istoria muzicii în Occident II</t>
  </si>
  <si>
    <t>Teoria muzicii I</t>
  </si>
  <si>
    <t>Teoria muzicii II</t>
  </si>
  <si>
    <t>Teoria muzicii III</t>
  </si>
  <si>
    <t>Teoria muzicii IV</t>
  </si>
  <si>
    <t>Oră de pian</t>
  </si>
  <si>
    <t>Științe sociale 101</t>
  </si>
  <si>
    <t>Studii sociale 101</t>
  </si>
  <si>
    <t>Lumea jazzului</t>
  </si>
  <si>
    <t>Lumea muzicii I</t>
  </si>
  <si>
    <t>Lumea muzicii II</t>
  </si>
  <si>
    <t>Lumea muzicii III</t>
  </si>
  <si>
    <t>CURS NR.</t>
  </si>
  <si>
    <t>GEN 108</t>
  </si>
  <si>
    <t>MUZ 215</t>
  </si>
  <si>
    <t>ART 101</t>
  </si>
  <si>
    <t>ART 201</t>
  </si>
  <si>
    <t>MUZ 113</t>
  </si>
  <si>
    <t>MUZ 213</t>
  </si>
  <si>
    <t>MUZ 313</t>
  </si>
  <si>
    <t>MUZ 413</t>
  </si>
  <si>
    <t>MUZ 114</t>
  </si>
  <si>
    <t>ROM 101</t>
  </si>
  <si>
    <t>ROM 201</t>
  </si>
  <si>
    <t>MUZ 214</t>
  </si>
  <si>
    <t>GEN 208</t>
  </si>
  <si>
    <t>MAT 101</t>
  </si>
  <si>
    <t>MUZ 101</t>
  </si>
  <si>
    <t>MUZ 201</t>
  </si>
  <si>
    <t>MUZ 110</t>
  </si>
  <si>
    <t>MUZ 210</t>
  </si>
  <si>
    <t>MUZ 310</t>
  </si>
  <si>
    <t>MUZ 410</t>
  </si>
  <si>
    <t>MUZ 109</t>
  </si>
  <si>
    <t>SOC 101</t>
  </si>
  <si>
    <t>SOC 201</t>
  </si>
  <si>
    <t>MUZ 105</t>
  </si>
  <si>
    <t>MUZ 112</t>
  </si>
  <si>
    <t>MUZ 212</t>
  </si>
  <si>
    <t>CERINȚE PENTRU DIPLOMĂ</t>
  </si>
  <si>
    <t>CREDITE</t>
  </si>
  <si>
    <t>FINALIZAT?</t>
  </si>
  <si>
    <t>Da</t>
  </si>
  <si>
    <t>Nu</t>
  </si>
  <si>
    <t>SEMESTRU</t>
  </si>
  <si>
    <t>Semestrul 1</t>
  </si>
  <si>
    <t>Semestrul 3</t>
  </si>
  <si>
    <t>Semestrul 2</t>
  </si>
  <si>
    <t>Semestrul 4</t>
  </si>
  <si>
    <t>Semestrul 5</t>
  </si>
  <si>
    <t>Date rezumat semestru</t>
  </si>
  <si>
    <t>Acest raport PivotTable este sursa de date pentru raportul PivotChart Rezumat semestru din foaia Planificator de credite pentru facultate.</t>
  </si>
  <si>
    <t xml:space="preserve">CURSURI </t>
  </si>
  <si>
    <t xml:space="preserve">CREDITE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</si>
</sst>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26" x14ac:knownFonts="1">
    <font>
      <sz val="11"/>
      <color theme="1" tint="0.24994659260841701"/>
      <name val="Trebuchet MS"/>
      <family val="2"/>
      <scheme val="minor"/>
    </font>
    <font>
      <sz val="11"/>
      <color theme="1"/>
      <name val="Trebuchet MS"/>
      <family val="2"/>
      <scheme val="minor"/>
    </font>
    <font>
      <sz val="11"/>
      <color theme="1"/>
      <name val="Trebuchet MS"/>
      <family val="2"/>
      <scheme val="minor"/>
    </font>
    <font>
      <b/>
      <sz val="11"/>
      <color theme="3"/>
      <name val="Trebuchet MS"/>
      <family val="2"/>
      <scheme val="minor"/>
    </font>
    <font>
      <sz val="14"/>
      <color theme="1"/>
      <name val="Trebuchet MS"/>
      <family val="2"/>
      <scheme val="minor"/>
    </font>
    <font>
      <sz val="12"/>
      <color theme="1" tint="0.249977111117893"/>
      <name val="Trebuchet MS"/>
      <family val="2"/>
      <scheme val="minor"/>
    </font>
    <font>
      <b/>
      <sz val="11"/>
      <color theme="1" tint="0.24994659260841701"/>
      <name val="Trebuchet MS"/>
      <family val="2"/>
      <scheme val="minor"/>
    </font>
    <font>
      <sz val="11"/>
      <color theme="1" tint="0.24994659260841701"/>
      <name val="Trebuchet MS"/>
      <family val="2"/>
      <scheme val="minor"/>
    </font>
    <font>
      <sz val="26"/>
      <color theme="0"/>
      <name val="Times New Roman"/>
      <family val="1"/>
      <scheme val="major"/>
    </font>
    <font>
      <sz val="14"/>
      <color theme="0"/>
      <name val="Times New Roman"/>
      <family val="1"/>
      <scheme val="major"/>
    </font>
    <font>
      <sz val="11"/>
      <color theme="0"/>
      <name val="Trebuchet MS"/>
      <family val="2"/>
      <scheme val="minor"/>
    </font>
    <font>
      <sz val="11"/>
      <color theme="1" tint="0.24994659260841701"/>
      <name val="Times New Roman"/>
      <family val="1"/>
      <scheme val="major"/>
    </font>
    <font>
      <i/>
      <sz val="11"/>
      <color theme="0"/>
      <name val="Trebuchet MS"/>
      <family val="2"/>
      <scheme val="minor"/>
    </font>
    <font>
      <sz val="11"/>
      <color theme="1" tint="0.34998626667073579"/>
      <name val="Trebuchet MS"/>
      <family val="2"/>
      <scheme val="minor"/>
    </font>
    <font>
      <b/>
      <sz val="13"/>
      <color theme="3"/>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4">
    <fill>
      <patternFill patternType="none"/>
    </fill>
    <fill>
      <patternFill patternType="gray125"/>
    </fill>
    <fill>
      <patternFill patternType="solid">
        <fgColor theme="6"/>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diagonal/>
    </border>
    <border>
      <left style="thick">
        <color theme="6" tint="-0.499984740745262"/>
      </left>
      <right/>
      <top/>
      <bottom/>
      <diagonal/>
    </border>
    <border>
      <left/>
      <right/>
      <top/>
      <bottom style="thick">
        <color theme="6" tint="-0.499984740745262"/>
      </bottom>
      <diagonal/>
    </border>
    <border>
      <left style="thin">
        <color rgb="FFB2B2B2"/>
      </left>
      <right style="thin">
        <color rgb="FFB2B2B2"/>
      </right>
      <top style="thin">
        <color rgb="FFB2B2B2"/>
      </top>
      <bottom style="thin">
        <color rgb="FFB2B2B2"/>
      </bottom>
      <diagonal/>
    </border>
    <border>
      <left/>
      <right/>
      <top style="thick">
        <color theme="6" tint="-0.499984740745262"/>
      </top>
      <bottom/>
      <diagonal/>
    </border>
    <border>
      <left style="thick">
        <color theme="0"/>
      </left>
      <right/>
      <top/>
      <bottom style="thick">
        <color theme="6" tint="-0.499984740745262"/>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8" fillId="2" borderId="0" applyNumberFormat="0" applyBorder="0" applyAlignment="0" applyProtection="0"/>
    <xf numFmtId="0" fontId="3" fillId="0" borderId="0" applyNumberFormat="0" applyFill="0" applyBorder="0" applyAlignment="0" applyProtection="0"/>
    <xf numFmtId="0" fontId="9" fillId="2" borderId="0" applyNumberFormat="0" applyBorder="0" applyAlignment="0" applyProtection="0"/>
    <xf numFmtId="167" fontId="11" fillId="0" borderId="0" applyFill="0" applyBorder="0" applyAlignment="0" applyProtection="0"/>
    <xf numFmtId="165" fontId="11" fillId="0" borderId="0" applyFill="0" applyBorder="0" applyAlignment="0" applyProtection="0"/>
    <xf numFmtId="166" fontId="11" fillId="0" borderId="0" applyFill="0" applyBorder="0" applyAlignment="0" applyProtection="0"/>
    <xf numFmtId="164" fontId="11" fillId="0" borderId="0" applyFill="0" applyBorder="0" applyAlignment="0" applyProtection="0"/>
    <xf numFmtId="9" fontId="11" fillId="0" borderId="0" applyFill="0" applyBorder="0" applyAlignment="0" applyProtection="0"/>
    <xf numFmtId="0" fontId="11" fillId="3" borderId="7" applyNumberFormat="0" applyAlignment="0" applyProtection="0"/>
    <xf numFmtId="0" fontId="14" fillId="0" borderId="10" applyNumberFormat="0" applyFill="0" applyAlignment="0" applyProtection="0"/>
    <xf numFmtId="0" fontId="3" fillId="0" borderId="11" applyNumberFormat="0" applyFill="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12" applyNumberFormat="0" applyAlignment="0" applyProtection="0"/>
    <xf numFmtId="0" fontId="19" fillId="8" borderId="13" applyNumberFormat="0" applyAlignment="0" applyProtection="0"/>
    <xf numFmtId="0" fontId="20" fillId="8" borderId="12" applyNumberFormat="0" applyAlignment="0" applyProtection="0"/>
    <xf numFmtId="0" fontId="21" fillId="0" borderId="14" applyNumberFormat="0" applyFill="0" applyAlignment="0" applyProtection="0"/>
    <xf numFmtId="0" fontId="22" fillId="9" borderId="1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6" applyNumberFormat="0" applyFill="0" applyAlignment="0" applyProtection="0"/>
    <xf numFmtId="0" fontId="1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5">
    <xf numFmtId="0" fontId="0" fillId="0" borderId="0" xfId="0">
      <alignment vertical="center" wrapText="1"/>
    </xf>
    <xf numFmtId="0" fontId="8" fillId="2" borderId="0" xfId="1" applyAlignment="1">
      <alignment vertical="center"/>
    </xf>
    <xf numFmtId="0" fontId="0" fillId="0" borderId="0" xfId="0" applyAlignment="1">
      <alignment horizontal="center" vertical="center"/>
    </xf>
    <xf numFmtId="0" fontId="8" fillId="2" borderId="0" xfId="1" applyAlignment="1">
      <alignment horizontal="center"/>
    </xf>
    <xf numFmtId="0" fontId="0" fillId="0" borderId="0" xfId="0" applyAlignment="1">
      <alignment horizontal="left" vertical="center" indent="3"/>
    </xf>
    <xf numFmtId="0" fontId="0" fillId="0" borderId="0" xfId="0" applyAlignment="1">
      <alignment horizontal="left" vertical="center" indent="1"/>
    </xf>
    <xf numFmtId="0" fontId="8" fillId="2" borderId="0" xfId="1" applyAlignment="1">
      <alignment horizontal="left" vertical="center" indent="2"/>
    </xf>
    <xf numFmtId="0" fontId="0" fillId="0" borderId="0" xfId="0" applyFill="1">
      <alignment vertical="center" wrapText="1"/>
    </xf>
    <xf numFmtId="0" fontId="5" fillId="0" borderId="0" xfId="2" applyFont="1" applyFill="1" applyAlignment="1">
      <alignment horizontal="right" vertical="center" indent="1"/>
    </xf>
    <xf numFmtId="0" fontId="0" fillId="0" borderId="0" xfId="0" applyFill="1" applyBorder="1" applyAlignment="1">
      <alignment vertical="top"/>
    </xf>
    <xf numFmtId="0" fontId="2" fillId="0" borderId="4" xfId="0" applyFont="1" applyFill="1" applyBorder="1" applyAlignment="1">
      <alignment horizontal="left" vertical="center" indent="1"/>
    </xf>
    <xf numFmtId="0" fontId="7" fillId="0" borderId="6" xfId="0" applyFont="1" applyFill="1" applyBorder="1" applyAlignment="1">
      <alignment horizontal="center" vertical="center"/>
    </xf>
    <xf numFmtId="0" fontId="6" fillId="0" borderId="6" xfId="0" applyFont="1" applyFill="1" applyBorder="1" applyAlignment="1">
      <alignment vertical="center"/>
    </xf>
    <xf numFmtId="0" fontId="0" fillId="0" borderId="0" xfId="0" applyFont="1" applyFill="1">
      <alignment vertical="center" wrapText="1"/>
    </xf>
    <xf numFmtId="0" fontId="0" fillId="0" borderId="0" xfId="0" applyFont="1" applyFill="1" applyAlignment="1">
      <alignment horizontal="center" vertical="center"/>
    </xf>
    <xf numFmtId="0" fontId="0" fillId="0" borderId="0" xfId="0" applyNumberFormat="1" applyFont="1" applyFill="1" applyAlignment="1">
      <alignment horizontal="center" vertical="center"/>
    </xf>
    <xf numFmtId="0" fontId="0" fillId="0" borderId="0" xfId="0" applyFont="1" applyFill="1" applyAlignment="1">
      <alignment vertical="center"/>
    </xf>
    <xf numFmtId="0" fontId="12" fillId="2" borderId="5" xfId="1" applyFont="1" applyBorder="1" applyAlignment="1">
      <alignment horizontal="left" vertical="center" wrapText="1" inden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NumberFormat="1" applyFill="1" applyAlignment="1">
      <alignment horizontal="center" vertical="center" wrapText="1"/>
    </xf>
    <xf numFmtId="0" fontId="9" fillId="2" borderId="0" xfId="3" applyBorder="1" applyAlignment="1">
      <alignment horizontal="left" vertical="center" wrapText="1"/>
    </xf>
    <xf numFmtId="0" fontId="0" fillId="2" borderId="0" xfId="0" applyFill="1">
      <alignment vertical="center" wrapText="1"/>
    </xf>
    <xf numFmtId="0" fontId="0" fillId="0" borderId="3" xfId="0" applyFont="1" applyFill="1" applyBorder="1" applyAlignment="1">
      <alignment horizontal="center" vertical="top"/>
    </xf>
    <xf numFmtId="0" fontId="4" fillId="0" borderId="1" xfId="0" applyFont="1" applyFill="1" applyBorder="1" applyAlignment="1"/>
    <xf numFmtId="0" fontId="4" fillId="0" borderId="2" xfId="0" applyFont="1" applyFill="1" applyBorder="1" applyAlignment="1"/>
    <xf numFmtId="0" fontId="13" fillId="0" borderId="0" xfId="0" applyFont="1" applyFill="1" applyAlignment="1">
      <alignment horizontal="center" vertical="top" wrapText="1"/>
    </xf>
    <xf numFmtId="0" fontId="9" fillId="2" borderId="5" xfId="3" applyBorder="1" applyAlignment="1">
      <alignment horizontal="left" vertical="center" wrapText="1"/>
    </xf>
    <xf numFmtId="0" fontId="9" fillId="2" borderId="0" xfId="3" applyBorder="1" applyAlignment="1">
      <alignment horizontal="left" vertical="center" wrapText="1"/>
    </xf>
    <xf numFmtId="0" fontId="6" fillId="0" borderId="9" xfId="0" applyFont="1" applyBorder="1" applyAlignment="1">
      <alignment horizontal="left" vertical="center" indent="1"/>
    </xf>
    <xf numFmtId="0" fontId="6" fillId="0" borderId="6" xfId="0" applyFont="1" applyBorder="1" applyAlignment="1">
      <alignment horizontal="left" vertical="center" indent="1"/>
    </xf>
    <xf numFmtId="0" fontId="10"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2" borderId="0" xfId="1" applyBorder="1" applyAlignment="1">
      <alignment horizontal="left" vertical="center" indent="1"/>
    </xf>
    <xf numFmtId="0" fontId="8" fillId="2" borderId="0" xfId="1" applyAlignment="1">
      <alignment horizontal="left" vertical="center" indent="2"/>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un" xfId="12" builtinId="26" customBuiltin="1"/>
    <cellStyle name="Calcul" xfId="17" builtinId="22" customBuiltin="1"/>
    <cellStyle name="Celulă legată" xfId="18" builtinId="24" customBuiltin="1"/>
    <cellStyle name="Eronat" xfId="13" builtinId="27" customBuiltin="1"/>
    <cellStyle name="Ieșire" xfId="16" builtinId="21" customBuiltin="1"/>
    <cellStyle name="Intrare" xfId="15" builtinId="20" customBuiltin="1"/>
    <cellStyle name="Monedă" xfId="6" builtinId="4" customBuiltin="1"/>
    <cellStyle name="Monedă [0]" xfId="7" builtinId="7" customBuiltin="1"/>
    <cellStyle name="Neutru" xfId="14" builtinId="28" customBuiltin="1"/>
    <cellStyle name="Normal" xfId="0" builtinId="0" customBuiltin="1"/>
    <cellStyle name="Notă" xfId="9" builtinId="10" customBuiltin="1"/>
    <cellStyle name="Procent" xfId="8" builtinId="5" customBuiltin="1"/>
    <cellStyle name="Text avertisment" xfId="20" builtinId="11" customBuiltin="1"/>
    <cellStyle name="Text explicativ" xfId="21" builtinId="53" customBuiltin="1"/>
    <cellStyle name="Titlu" xfId="1" builtinId="15" customBuiltin="1"/>
    <cellStyle name="Titlu 1" xfId="3" builtinId="16" customBuiltin="1"/>
    <cellStyle name="Titlu 2" xfId="10" builtinId="17" customBuiltin="1"/>
    <cellStyle name="Titlu 3" xfId="11" builtinId="18" customBuiltin="1"/>
    <cellStyle name="Titlu 4" xfId="2" builtinId="19" customBuiltin="1"/>
    <cellStyle name="Total" xfId="22" builtinId="25" customBuiltin="1"/>
    <cellStyle name="Verificare celulă" xfId="19" builtinId="23" customBuiltin="1"/>
    <cellStyle name="Virgulă" xfId="4" builtinId="3" customBuiltin="1"/>
    <cellStyle name="Virgulă [0]" xfId="5" builtinId="6" customBuiltin="1"/>
  </cellStyles>
  <dxfs count="40">
    <dxf>
      <alignment horizontal="center" indent="0" readingOrder="0"/>
    </dxf>
    <dxf>
      <fill>
        <patternFill patternType="none">
          <bgColor auto="1"/>
        </patternFill>
      </fill>
    </dxf>
    <dxf>
      <alignment horizontal="center"/>
    </dxf>
    <dxf>
      <alignment horizontal="center"/>
    </dxf>
    <dxf>
      <fill>
        <patternFill patternType="none">
          <bgColor auto="1"/>
        </patternFill>
      </fill>
    </dxf>
    <dxf>
      <alignment horizontal="center" inden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3" justifyLastLine="0" shrinkToFit="0" readingOrder="0"/>
    </dxf>
    <dxf>
      <alignment horizontal="left" vertical="center" textRotation="0" wrapText="0" indent="3"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24994659260841701"/>
        <name val="Trebuchet MS"/>
        <scheme val="minor"/>
      </font>
      <fill>
        <patternFill patternType="none">
          <fgColor indexed="64"/>
          <bgColor auto="1"/>
        </patternFill>
      </fill>
    </dxf>
    <dxf>
      <font>
        <strike val="0"/>
        <outline val="0"/>
        <shadow val="0"/>
        <u val="none"/>
        <vertAlign val="baseline"/>
        <sz val="11"/>
        <color theme="1" tint="0.24994659260841701"/>
        <name val="Trebuchet MS"/>
        <scheme val="minor"/>
      </font>
      <fill>
        <patternFill patternType="none">
          <fgColor indexed="64"/>
          <bgColor auto="1"/>
        </patternFill>
      </fill>
    </dxf>
    <dxf>
      <font>
        <strike val="0"/>
        <outline val="0"/>
        <shadow val="0"/>
        <u val="none"/>
        <vertAlign val="baseline"/>
        <sz val="11"/>
        <color theme="1" tint="0.24994659260841701"/>
        <name val="Trebuchet MS"/>
        <scheme val="minor"/>
      </font>
      <fill>
        <patternFill patternType="none">
          <fgColor indexed="64"/>
          <bgColor auto="1"/>
        </patternFill>
      </fill>
    </dxf>
    <dxf>
      <border>
        <bottom style="thick">
          <color theme="6" tint="-0.499984740745262"/>
        </bottom>
      </border>
    </dxf>
    <dxf>
      <font>
        <strike val="0"/>
        <outline val="0"/>
        <shadow val="0"/>
        <u val="none"/>
        <vertAlign val="baseline"/>
        <sz val="10"/>
        <color theme="1" tint="0.24994659260841701"/>
        <name val="Trebuchet MS"/>
        <scheme val="minor"/>
      </font>
      <fill>
        <patternFill patternType="none">
          <fgColor indexed="64"/>
          <bgColor auto="1"/>
        </patternFill>
      </fill>
      <alignment vertical="center" textRotation="0" wrapText="0" indent="0" justifyLastLine="0" shrinkToFit="0" readingOrder="0"/>
    </dxf>
    <dxf>
      <fill>
        <patternFill>
          <bgColor theme="0" tint="-4.9989318521683403E-2"/>
        </patternFill>
      </fill>
    </dxf>
    <dxf>
      <font>
        <color theme="0"/>
      </font>
      <fill>
        <patternFill>
          <bgColor theme="6" tint="-0.499984740745262"/>
        </patternFill>
      </fill>
    </dxf>
    <dxf>
      <font>
        <color theme="0"/>
      </font>
      <fill>
        <patternFill>
          <bgColor theme="6" tint="-0.499984740745262"/>
        </patternFill>
      </fill>
    </dxf>
    <dxf>
      <font>
        <b/>
        <i val="0"/>
        <color theme="1" tint="0.24994659260841701"/>
      </font>
    </dxf>
    <dxf>
      <font>
        <b val="0"/>
        <i val="0"/>
      </font>
      <border diagonalUp="0" diagonalDown="0">
        <left/>
        <right/>
        <top/>
        <bottom/>
        <vertical/>
        <horizontal/>
      </border>
    </dxf>
    <dxf>
      <border>
        <horizontal style="thin">
          <color theme="6" tint="-0.499984740745262"/>
        </horizontal>
      </border>
    </dxf>
    <dxf>
      <fill>
        <patternFill>
          <bgColor theme="0" tint="-4.9989318521683403E-2"/>
        </patternFill>
      </fill>
      <border diagonalUp="0" diagonalDown="0">
        <left/>
        <right/>
        <top/>
        <bottom/>
        <vertical/>
        <horizontal/>
      </border>
    </dxf>
    <dxf>
      <font>
        <color theme="0"/>
      </font>
      <fill>
        <patternFill patternType="solid">
          <fgColor theme="6"/>
          <bgColor theme="6" tint="-0.499984740745262"/>
        </patternFill>
      </fill>
    </dxf>
    <dxf>
      <font>
        <color theme="1"/>
      </font>
      <border diagonalUp="0" diagonalDown="0">
        <left/>
        <right/>
        <top/>
        <bottom/>
        <vertical/>
        <horizontal/>
      </border>
    </dxf>
  </dxfs>
  <tableStyles count="3">
    <tableStyle name="Listarea cursurilor" pivot="0" count="3" xr9:uid="{00000000-0011-0000-FFFF-FFFF00000000}">
      <tableStyleElement type="wholeTable" dxfId="39"/>
      <tableStyleElement type="headerRow" dxfId="38"/>
      <tableStyleElement type="secondRowStripe" dxfId="37"/>
    </tableStyle>
    <tableStyle name="Rezumat Cerințe Credite" pivot="0" count="3" xr9:uid="{00000000-0011-0000-FFFF-FFFF01000000}">
      <tableStyleElement type="wholeTable" dxfId="36"/>
      <tableStyleElement type="headerRow" dxfId="35"/>
      <tableStyleElement type="totalRow" dxfId="34"/>
    </tableStyle>
    <tableStyle name="Rezumat semestru" table="0" count="3" xr9:uid="{00000000-0011-0000-FFFF-FFFF02000000}">
      <tableStyleElement type="headerRow" dxfId="33"/>
      <tableStyleElement type="totalRow" dxfId="32"/>
      <tableStyleElement type="secondRowStripe" dxfId="31"/>
    </tableStyle>
  </tableStyles>
  <colors>
    <mruColors>
      <color rgb="FF99CC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[Office_35054860_TF00000034.xlsx]Date rezumat semestru!SemesterSummaryPivotTable</c:name>
    <c:fmtId val="16"/>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ro-RO"/>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ro-RO"/>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ro-RO"/>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ro-RO"/>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s>
    <c:plotArea>
      <c:layout/>
      <c:barChart>
        <c:barDir val="bar"/>
        <c:grouping val="clustered"/>
        <c:varyColors val="0"/>
        <c:ser>
          <c:idx val="0"/>
          <c:order val="0"/>
          <c:tx>
            <c:strRef>
              <c:f>'Date rezumat semestru'!$B$4</c:f>
              <c:strCache>
                <c:ptCount val="1"/>
                <c:pt idx="0">
                  <c:v>CREDITE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ro-RO"/>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'Date rezumat semestru'!$A$5:$A$10</c:f>
              <c:strCache>
                <c:ptCount val="5"/>
                <c:pt idx="0">
                  <c:v>Semestrul 1</c:v>
                </c:pt>
                <c:pt idx="1">
                  <c:v>Semestrul 2</c:v>
                </c:pt>
                <c:pt idx="2">
                  <c:v>Semestrul 3</c:v>
                </c:pt>
                <c:pt idx="3">
                  <c:v>Semestrul 4</c:v>
                </c:pt>
                <c:pt idx="4">
                  <c:v>Semestrul 5</c:v>
                </c:pt>
              </c:strCache>
            </c:strRef>
          </c:cat>
          <c:val>
            <c:numRef>
              <c:f>'Date rezumat semestru'!$B$5:$B$10</c:f>
              <c:numCache>
                <c:formatCode>General</c:formatCode>
                <c:ptCount val="5"/>
                <c:pt idx="0">
                  <c:v>30</c:v>
                </c:pt>
                <c:pt idx="1">
                  <c:v>20</c:v>
                </c:pt>
                <c:pt idx="2">
                  <c:v>9</c:v>
                </c:pt>
                <c:pt idx="3">
                  <c:v>4</c:v>
                </c:pt>
                <c:pt idx="4">
                  <c:v>2</c:v>
                </c:pt>
              </c:numCache>
            </c:numRef>
          </c:val>
          <c:extLst>
            <c:ext xmlns:c16="http://schemas.microsoft.com/office/drawing/2014/chart" uri="{C3380CC4-5D6E-409C-BE32-E72D297353CC}">
              <c16:uniqueId val="{00000000-E35D-447E-BECC-685148EE9EC0}"/>
            </c:ext>
          </c:extLst>
        </c:ser>
        <c:ser>
          <c:idx val="1"/>
          <c:order val="1"/>
          <c:tx>
            <c:strRef>
              <c:f>'Date rezumat semestru'!$C$4</c:f>
              <c:strCache>
                <c:ptCount val="1"/>
                <c:pt idx="0">
                  <c:v>CURSURI </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ro-RO"/>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'Date rezumat semestru'!$A$5:$A$10</c:f>
              <c:strCache>
                <c:ptCount val="5"/>
                <c:pt idx="0">
                  <c:v>Semestrul 1</c:v>
                </c:pt>
                <c:pt idx="1">
                  <c:v>Semestrul 2</c:v>
                </c:pt>
                <c:pt idx="2">
                  <c:v>Semestrul 3</c:v>
                </c:pt>
                <c:pt idx="3">
                  <c:v>Semestrul 4</c:v>
                </c:pt>
                <c:pt idx="4">
                  <c:v>Semestrul 5</c:v>
                </c:pt>
              </c:strCache>
            </c:strRef>
          </c:cat>
          <c:val>
            <c:numRef>
              <c:f>'Date rezumat semestru'!$C$5:$C$10</c:f>
              <c:numCache>
                <c:formatCode>General</c:formatCode>
                <c:ptCount val="5"/>
                <c:pt idx="0">
                  <c:v>12</c:v>
                </c:pt>
                <c:pt idx="1">
                  <c:v>8</c:v>
                </c:pt>
                <c:pt idx="2">
                  <c:v>4</c:v>
                </c:pt>
                <c:pt idx="3">
                  <c:v>2</c:v>
                </c:pt>
                <c:pt idx="4">
                  <c:v>1</c:v>
                </c:pt>
              </c:numCache>
            </c:numRef>
          </c:val>
          <c:extLst>
            <c:ext xmlns:c16="http://schemas.microsoft.com/office/drawing/2014/chart" uri="{C3380CC4-5D6E-409C-BE32-E72D297353CC}">
              <c16:uniqueId val="{00000001-E35D-447E-BECC-685148EE9EC0}"/>
            </c:ext>
          </c:extLst>
        </c:ser>
        <c:dLbls>
          <c:dLblPos val="outEnd"/>
          <c:showLegendKey val="0"/>
          <c:showVal val="1"/>
          <c:showCatName val="0"/>
          <c:showSerName val="0"/>
          <c:showPercent val="0"/>
          <c:showBubbleSize val="0"/>
        </c:dLbls>
        <c:gapWidth val="150"/>
        <c:overlap val="-41"/>
        <c:axId val="502532728"/>
        <c:axId val="502533120"/>
      </c:barChart>
      <c:catAx>
        <c:axId val="502532728"/>
        <c:scaling>
          <c:orientation val="maxMin"/>
        </c:scaling>
        <c:delete val="0"/>
        <c:axPos val="l"/>
        <c:majorGridlines>
          <c:spPr>
            <a:ln w="9525" cap="flat" cmpd="sng" algn="ctr">
              <a:solidFill>
                <a:schemeClr val="accent3">
                  <a:lumMod val="50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o-RO"/>
          </a:p>
        </c:txPr>
        <c:crossAx val="502533120"/>
        <c:crosses val="autoZero"/>
        <c:auto val="1"/>
        <c:lblAlgn val="ctr"/>
        <c:lblOffset val="100"/>
        <c:noMultiLvlLbl val="0"/>
      </c:catAx>
      <c:valAx>
        <c:axId val="502533120"/>
        <c:scaling>
          <c:orientation val="minMax"/>
        </c:scaling>
        <c:delete val="1"/>
        <c:axPos val="t"/>
        <c:numFmt formatCode="General" sourceLinked="1"/>
        <c:majorTickMark val="none"/>
        <c:minorTickMark val="none"/>
        <c:tickLblPos val="nextTo"/>
        <c:crossAx val="502532728"/>
        <c:crosses val="autoZero"/>
        <c:crossBetween val="between"/>
      </c:valAx>
      <c:spPr>
        <a:noFill/>
        <a:ln>
          <a:solidFill>
            <a:schemeClr val="bg1"/>
          </a:solidFill>
        </a:ln>
        <a:effectLst/>
      </c:spPr>
    </c:plotArea>
    <c:legend>
      <c:legendPos val="r"/>
      <c:layout>
        <c:manualLayout>
          <c:xMode val="edge"/>
          <c:yMode val="edge"/>
          <c:x val="0.82118533221618584"/>
          <c:y val="0.22643199011888224"/>
          <c:w val="0.17881459543572778"/>
          <c:h val="0.2296315634342498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rebuchet MS (Corp)"/>
              <a:ea typeface=""/>
              <a:cs typeface=""/>
            </a:defRPr>
          </a:pPr>
          <a:endParaRPr lang="ro-RO"/>
        </a:p>
      </c:txPr>
    </c:legend>
    <c:plotVisOnly val="1"/>
    <c:dispBlanksAs val="gap"/>
    <c:showDLblsOverMax val="0"/>
  </c:chart>
  <c:spPr>
    <a:noFill/>
    <a:ln w="9525" cap="flat" cmpd="sng" algn="ctr">
      <a:noFill/>
      <a:round/>
    </a:ln>
    <a:effectLst/>
  </c:spPr>
  <c:txPr>
    <a:bodyPr/>
    <a:lstStyle/>
    <a:p>
      <a:pPr>
        <a:defRPr>
          <a:latin typeface="+mn-lt"/>
        </a:defRPr>
      </a:pPr>
      <a:endParaRPr lang="ro-R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104774</xdr:colOff>
      <xdr:row>3</xdr:row>
      <xdr:rowOff>381000</xdr:rowOff>
    </xdr:from>
    <xdr:to>
      <xdr:col>1</xdr:col>
      <xdr:colOff>1722120</xdr:colOff>
      <xdr:row>8</xdr:row>
      <xdr:rowOff>171450</xdr:rowOff>
    </xdr:to>
    <xdr:graphicFrame macro="">
      <xdr:nvGraphicFramePr>
        <xdr:cNvPr id="2" name="RezumatSemestru" descr="Diagrama cu bare care afișează totalul de credite și cursuri pentru fiecare semestru">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3644.719134259256" createdVersion="6" refreshedVersion="6" minRefreshableVersion="3" recordCount="27" xr:uid="{00000000-000A-0000-FFFF-FFFF0D000000}">
  <cacheSource type="worksheet">
    <worksheetSource name="Cursuri"/>
  </cacheSource>
  <cacheFields count="6">
    <cacheField name="TITLU CURS" numFmtId="0">
      <sharedItems/>
    </cacheField>
    <cacheField name="CURS NR." numFmtId="0">
      <sharedItems/>
    </cacheField>
    <cacheField name="CERINȚE PENTRU DIPLOMĂ" numFmtId="0">
      <sharedItems/>
    </cacheField>
    <cacheField name="CREDITE" numFmtId="0">
      <sharedItems containsSemiMixedTypes="0" containsString="0" containsNumber="1" containsInteger="1" minValue="2" maxValue="4"/>
    </cacheField>
    <cacheField name="FINALIZAT?" numFmtId="0">
      <sharedItems containsBlank="1"/>
    </cacheField>
    <cacheField name="SEMESTRU" numFmtId="0">
      <sharedItems count="5">
        <s v="Semestrul 1"/>
        <s v="Semestrul 3"/>
        <s v="Semestrul 2"/>
        <s v="Semestrul 4"/>
        <s v="Semestrul 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s v="Antropologie"/>
    <s v="GEN 108"/>
    <s v="Studiu general"/>
    <n v="4"/>
    <s v="Da"/>
    <x v="0"/>
  </r>
  <r>
    <s v="Muzică aplicată"/>
    <s v="MUZ 215"/>
    <s v="Specializare principală"/>
    <n v="3"/>
    <m/>
    <x v="1"/>
  </r>
  <r>
    <s v="Istoria artei"/>
    <s v="ART 101"/>
    <s v="Studiu general"/>
    <n v="2"/>
    <s v="Da"/>
    <x v="0"/>
  </r>
  <r>
    <s v="Istoria artei "/>
    <s v="ART 201"/>
    <s v="Studiu general"/>
    <n v="2"/>
    <s v="Da"/>
    <x v="2"/>
  </r>
  <r>
    <s v="Competențe auditive I"/>
    <s v="MUZ 113"/>
    <s v="Specializare principală"/>
    <n v="2"/>
    <s v="Da"/>
    <x v="0"/>
  </r>
  <r>
    <s v="Competențe auditive II"/>
    <s v="MUZ 213"/>
    <s v="Specializare principală"/>
    <n v="2"/>
    <s v="Da"/>
    <x v="2"/>
  </r>
  <r>
    <s v="Competențe auditive III"/>
    <s v="MUZ 313"/>
    <s v="Specializare principală"/>
    <n v="2"/>
    <m/>
    <x v="1"/>
  </r>
  <r>
    <s v="Competențe auditive IV"/>
    <s v="MUZ 413"/>
    <s v="Specializare principală"/>
    <n v="2"/>
    <m/>
    <x v="3"/>
  </r>
  <r>
    <s v="Dirijare I"/>
    <s v="MUZ 114"/>
    <s v="Specializare principală"/>
    <n v="2"/>
    <s v="Da"/>
    <x v="0"/>
  </r>
  <r>
    <s v="Scrierea în limba română"/>
    <s v="ROM 101"/>
    <s v="Studiu general"/>
    <n v="3"/>
    <s v="Da"/>
    <x v="0"/>
  </r>
  <r>
    <s v="Scrierea în limba română"/>
    <s v="ROM 201"/>
    <s v="Studiu general"/>
    <n v="3"/>
    <s v="Da"/>
    <x v="2"/>
  </r>
  <r>
    <s v="Formular și analiză"/>
    <s v="MUZ 214"/>
    <s v="Specializare principală"/>
    <n v="2"/>
    <s v="Da"/>
    <x v="2"/>
  </r>
  <r>
    <s v="Introducere în antropologie"/>
    <s v="GEN 208"/>
    <s v="Studiu general"/>
    <n v="3"/>
    <s v="Da"/>
    <x v="2"/>
  </r>
  <r>
    <s v="Matematică 101"/>
    <s v="MAT 101"/>
    <s v="Studiu general"/>
    <n v="3"/>
    <s v="Da"/>
    <x v="0"/>
  </r>
  <r>
    <s v="Istoria muzicii în Occident I"/>
    <s v="MUZ 101"/>
    <s v="Specializare principală"/>
    <n v="2"/>
    <s v="Da"/>
    <x v="0"/>
  </r>
  <r>
    <s v="Istoria muzicii în Occident II"/>
    <s v="MUZ 201"/>
    <s v="Specializare principală"/>
    <n v="2"/>
    <s v="Da"/>
    <x v="0"/>
  </r>
  <r>
    <s v="Teoria muzicii I"/>
    <s v="MUZ 110"/>
    <s v="Specializare principală"/>
    <n v="2"/>
    <s v="Da"/>
    <x v="2"/>
  </r>
  <r>
    <s v="Teoria muzicii II"/>
    <s v="MUZ 210"/>
    <s v="Specializare principală"/>
    <n v="2"/>
    <s v="Da"/>
    <x v="1"/>
  </r>
  <r>
    <s v="Teoria muzicii III"/>
    <s v="MUZ 310"/>
    <s v="Specializare principală"/>
    <n v="2"/>
    <m/>
    <x v="3"/>
  </r>
  <r>
    <s v="Teoria muzicii IV"/>
    <s v="MUZ 410"/>
    <s v="Specializare principală"/>
    <n v="2"/>
    <m/>
    <x v="4"/>
  </r>
  <r>
    <s v="Oră de pian"/>
    <s v="MUZ 109"/>
    <s v="Specializare principală"/>
    <n v="2"/>
    <s v="Da"/>
    <x v="0"/>
  </r>
  <r>
    <s v="Științe sociale 101"/>
    <s v="SOC 101"/>
    <s v="Studiu general"/>
    <n v="3"/>
    <s v="Da"/>
    <x v="0"/>
  </r>
  <r>
    <s v="Studii sociale 101"/>
    <s v="SOC 201"/>
    <s v="Studiu general"/>
    <n v="3"/>
    <s v="Da"/>
    <x v="0"/>
  </r>
  <r>
    <s v="Lumea jazzului"/>
    <s v="MUZ 105"/>
    <s v="Curs opțional"/>
    <n v="4"/>
    <s v="Da"/>
    <x v="2"/>
  </r>
  <r>
    <s v="Lumea muzicii I"/>
    <s v="MUZ 112"/>
    <s v="Specializare principală"/>
    <n v="2"/>
    <s v="Da"/>
    <x v="0"/>
  </r>
  <r>
    <s v="Lumea muzicii II"/>
    <s v="MUZ 212"/>
    <s v="Specializare principală"/>
    <n v="2"/>
    <s v="Da"/>
    <x v="2"/>
  </r>
  <r>
    <s v="Lumea muzicii III"/>
    <s v="MUZ 213"/>
    <s v="Specializare principală"/>
    <n v="2"/>
    <s v="Nu"/>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SemesterSummaryPivotTable" cacheId="0" applyNumberFormats="0" applyBorderFormats="0" applyFontFormats="0" applyPatternFormats="0" applyAlignmentFormats="0" applyWidthHeightFormats="1" dataCaption="Values" grandTotalCaption="TOTAL" updatedVersion="6" minRefreshableVersion="3" itemPrintTitles="1" createdVersion="4" indent="0" outline="1" outlineData="1" multipleFieldFilters="0" chartFormat="21" rowHeaderCaption="SEMESTRU">
  <location ref="A4:C10" firstHeaderRow="0" firstDataRow="1" firstDataCol="1"/>
  <pivotFields count="6">
    <pivotField dataField="1" showAll="0"/>
    <pivotField showAll="0"/>
    <pivotField showAll="0"/>
    <pivotField dataField="1" showAll="0"/>
    <pivotField showAll="0"/>
    <pivotField axis="axisRow" showAll="0">
      <items count="6">
        <item x="0"/>
        <item x="2"/>
        <item x="1"/>
        <item x="3"/>
        <item x="4"/>
        <item t="default"/>
      </items>
    </pivotField>
  </pivotFields>
  <rowFields count="1">
    <field x="5"/>
  </rowFields>
  <rowItems count="6">
    <i>
      <x/>
    </i>
    <i>
      <x v="1"/>
    </i>
    <i>
      <x v="2"/>
    </i>
    <i>
      <x v="3"/>
    </i>
    <i>
      <x v="4"/>
    </i>
    <i t="grand">
      <x/>
    </i>
  </rowItems>
  <colFields count="1">
    <field x="-2"/>
  </colFields>
  <colItems count="2">
    <i>
      <x/>
    </i>
    <i i="1">
      <x v="1"/>
    </i>
  </colItems>
  <dataFields count="2">
    <dataField name="CREDITE " fld="3" baseField="5" baseItem="3"/>
    <dataField name="CURSURI " fld="0" subtotal="count" baseField="5" baseItem="3"/>
  </dataFields>
  <formats count="3">
    <format dxfId="5">
      <pivotArea outline="0" collapsedLevelsAreSubtotals="1" fieldPosition="0"/>
    </format>
    <format dxfId="4">
      <pivotArea type="all" dataOnly="0" outline="0" fieldPosition="0"/>
    </format>
    <format dxfId="3">
      <pivotArea dataOnly="0" labelOnly="1" outline="0" fieldPosition="0">
        <references count="1">
          <reference field="4294967294" count="2">
            <x v="0"/>
            <x v="1"/>
          </reference>
        </references>
      </pivotArea>
    </format>
  </formats>
  <chartFormats count="2">
    <chartFormat chart="16" format="4" series="1">
      <pivotArea type="data" outline="0" fieldPosition="0">
        <references count="1">
          <reference field="4294967294" count="1" selected="0">
            <x v="0"/>
          </reference>
        </references>
      </pivotArea>
    </chartFormat>
    <chartFormat chart="16" format="5" series="1">
      <pivotArea type="data" outline="0" fieldPosition="0">
        <references count="1">
          <reference field="4294967294" count="1" selected="0">
            <x v="1"/>
          </reference>
        </references>
      </pivotArea>
    </chartFormat>
  </chartFormats>
  <pivotTableStyleInfo name="Rezumat semestru" showRowHeaders="1" showColHeaders="1" showRowStripes="1" showColStripes="0" showLastColumn="1"/>
  <extLst>
    <ext xmlns:x14="http://schemas.microsoft.com/office/spreadsheetml/2009/9/main" uri="{962EF5D1-5CA2-4c93-8EF4-DBF5C05439D2}">
      <x14:pivotTableDefinition xmlns:xm="http://schemas.microsoft.com/office/excel/2006/main" altTextSummary="Acest raport PivotTable calculează totalul creditelor și cursurilor în funcție de semestru"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erințeDiplomă" displayName="CerințeDiplomă" ref="C4:F9" totalsRowCount="1" headerRowDxfId="30" dataDxfId="28" totalsRowDxfId="27" headerRowBorderDxfId="29">
  <tableColumns count="4">
    <tableColumn id="1" xr3:uid="{00000000-0010-0000-0000-000001000000}" name="CERINȚE CREDIT" totalsRowLabel="TOTALURI" dataDxfId="26" totalsRowDxfId="25"/>
    <tableColumn id="2" xr3:uid="{00000000-0010-0000-0000-000002000000}" name="TOTAL" totalsRowFunction="sum" dataDxfId="24" totalsRowDxfId="23"/>
    <tableColumn id="3" xr3:uid="{00000000-0010-0000-0000-000003000000}" name="OBȚINUTE" totalsRowFunction="sum" dataDxfId="22" totalsRowDxfId="21">
      <calculatedColumnFormula>IFERROR(SUMIFS(Cursuri[CREDITE],Cursuri[CERINȚE PENTRU DIPLOMĂ],CerințeDiplomă[[#This Row],[CERINȚE CREDIT]],Cursuri[FINALIZAT?],"=Da"),"")</calculatedColumnFormula>
    </tableColumn>
    <tableColumn id="4" xr3:uid="{00000000-0010-0000-0000-000004000000}" name="NECESARE" totalsRowFunction="sum" dataDxfId="20" totalsRowDxfId="19">
      <calculatedColumnFormula>IFERROR(CerințeDiplomă[[#This Row],[TOTAL]]-CerințeDiplomă[[#This Row],[OBȚINUTE]],"")</calculatedColumnFormula>
    </tableColumn>
  </tableColumns>
  <tableStyleInfo name="Rezumat Cerințe Credite" showFirstColumn="0" showLastColumn="0" showRowStripes="0" showColumnStripes="1"/>
  <extLst>
    <ext xmlns:x14="http://schemas.microsoft.com/office/spreadsheetml/2009/9/main" uri="{504A1905-F514-4f6f-8877-14C23A59335A}">
      <x14:table altTextSummary="Lista cu cerințele pentru credite, cum ar fi specializarea, împreună cu totalul de credite, creditele obținute și creditele necesar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ursuri" displayName="Cursuri" ref="A2:F29" headerRowDxfId="18">
  <autoFilter ref="A2:F29" xr:uid="{00000000-0009-0000-0100-000004000000}"/>
  <sortState xmlns:xlrd2="http://schemas.microsoft.com/office/spreadsheetml/2017/richdata2" ref="A3:F28">
    <sortCondition ref="A2:A27"/>
    <sortCondition ref="B2:B27"/>
  </sortState>
  <tableColumns count="6">
    <tableColumn id="1" xr3:uid="{00000000-0010-0000-0100-000001000000}" name="TITLU CURS" totalsRowLabel="Total" dataDxfId="17" totalsRowDxfId="16"/>
    <tableColumn id="2" xr3:uid="{00000000-0010-0000-0100-000002000000}" name="CURS NR." dataDxfId="15" totalsRowDxfId="14"/>
    <tableColumn id="3" xr3:uid="{00000000-0010-0000-0100-000003000000}" name="CERINȚE PENTRU DIPLOMĂ" dataDxfId="13" totalsRowDxfId="12"/>
    <tableColumn id="4" xr3:uid="{00000000-0010-0000-0100-000004000000}" name="CREDITE" dataDxfId="11" totalsRowDxfId="10"/>
    <tableColumn id="6" xr3:uid="{00000000-0010-0000-0100-000006000000}" name="FINALIZAT?" dataDxfId="9" totalsRowDxfId="8"/>
    <tableColumn id="5" xr3:uid="{00000000-0010-0000-0100-000005000000}" name="SEMESTRU" totalsRowFunction="count" dataDxfId="7" totalsRowDxfId="6"/>
  </tableColumns>
  <tableStyleInfo name="Listarea cursurilor" showFirstColumn="0" showLastColumn="0" showRowStripes="1" showColumnStripes="0"/>
  <extLst>
    <ext xmlns:x14="http://schemas.microsoft.com/office/spreadsheetml/2009/9/main" uri="{504A1905-F514-4f6f-8877-14C23A59335A}">
      <x14:table altTextSummary="Introduceți titlul cursului, numărul cursului, creditele și numărul semestrului în acest tabel. Selectați Da sau Nu pentru finalizate și cerințe pentru diplomă"/>
    </ext>
  </extLst>
</table>
</file>

<file path=xl/theme/theme1.xml><?xml version="1.0" encoding="utf-8"?>
<a:theme xmlns:a="http://schemas.openxmlformats.org/drawingml/2006/main" name="Office Theme">
  <a:themeElements>
    <a:clrScheme name="College Credit Tracker">
      <a:dk1>
        <a:sysClr val="windowText" lastClr="000000"/>
      </a:dk1>
      <a:lt1>
        <a:sysClr val="window" lastClr="FFFFFF"/>
      </a:lt1>
      <a:dk2>
        <a:srgbClr val="000000"/>
      </a:dk2>
      <a:lt2>
        <a:srgbClr val="F2F2F2"/>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8163A7"/>
      </a:folHlink>
    </a:clrScheme>
    <a:fontScheme name="College Credit Tracker">
      <a:majorFont>
        <a:latin typeface="Times New Roman"/>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autoPageBreaks="0" fitToPage="1"/>
  </sheetPr>
  <dimension ref="A1:F12"/>
  <sheetViews>
    <sheetView showGridLines="0" tabSelected="1" zoomScaleNormal="100" workbookViewId="0">
      <selection sqref="A1:B3"/>
    </sheetView>
  </sheetViews>
  <sheetFormatPr defaultRowHeight="30" customHeight="1" x14ac:dyDescent="0.3"/>
  <cols>
    <col min="1" max="1" width="42.5" customWidth="1"/>
    <col min="2" max="2" width="31" customWidth="1"/>
    <col min="3" max="3" width="32.5" customWidth="1"/>
    <col min="4" max="4" width="19.25" customWidth="1"/>
    <col min="5" max="6" width="22.125" customWidth="1"/>
    <col min="7" max="7" width="2.5" customWidth="1"/>
  </cols>
  <sheetData>
    <row r="1" spans="1:6" ht="6.75" customHeight="1" x14ac:dyDescent="0.3">
      <c r="A1" s="33" t="s">
        <v>0</v>
      </c>
      <c r="B1" s="33"/>
      <c r="C1" s="22"/>
      <c r="D1" s="22"/>
      <c r="E1" s="22"/>
      <c r="F1" s="22"/>
    </row>
    <row r="2" spans="1:6" ht="51" customHeight="1" x14ac:dyDescent="0.3">
      <c r="A2" s="33"/>
      <c r="B2" s="33"/>
      <c r="C2" s="27" t="s">
        <v>4</v>
      </c>
      <c r="D2" s="28"/>
      <c r="E2" s="28"/>
      <c r="F2" s="28"/>
    </row>
    <row r="3" spans="1:6" ht="6.75" customHeight="1" x14ac:dyDescent="0.3">
      <c r="A3" s="33"/>
      <c r="B3" s="33"/>
      <c r="C3" s="21"/>
      <c r="D3" s="21"/>
      <c r="E3" s="21"/>
      <c r="F3" s="21"/>
    </row>
    <row r="4" spans="1:6" ht="36" customHeight="1" thickBot="1" x14ac:dyDescent="0.35">
      <c r="A4" s="29" t="s">
        <v>1</v>
      </c>
      <c r="B4" s="30"/>
      <c r="C4" s="12" t="s">
        <v>5</v>
      </c>
      <c r="D4" s="11" t="s">
        <v>12</v>
      </c>
      <c r="E4" s="11" t="s">
        <v>14</v>
      </c>
      <c r="F4" s="11" t="s">
        <v>15</v>
      </c>
    </row>
    <row r="5" spans="1:6" ht="30" customHeight="1" thickTop="1" x14ac:dyDescent="0.3">
      <c r="A5" s="31" t="s">
        <v>2</v>
      </c>
      <c r="B5" s="31"/>
      <c r="C5" s="13" t="s">
        <v>6</v>
      </c>
      <c r="D5" s="14">
        <v>54</v>
      </c>
      <c r="E5" s="14">
        <f>IFERROR(SUMIFS(Cursuri[CREDITE],Cursuri[CERINȚE PENTRU DIPLOMĂ],CerințeDiplomă[[#This Row],[CERINȚE CREDIT]],Cursuri[FINALIZAT?],"=Da"),"")</f>
        <v>22</v>
      </c>
      <c r="F5" s="15">
        <f>IFERROR(CerințeDiplomă[[#This Row],[TOTAL]]-CerințeDiplomă[[#This Row],[OBȚINUTE]],"")</f>
        <v>32</v>
      </c>
    </row>
    <row r="6" spans="1:6" ht="30" customHeight="1" x14ac:dyDescent="0.3">
      <c r="A6" s="32"/>
      <c r="B6" s="32"/>
      <c r="C6" s="13" t="s">
        <v>7</v>
      </c>
      <c r="D6" s="14" t="s">
        <v>13</v>
      </c>
      <c r="E6" s="14">
        <f>IFERROR(SUMIFS(Cursuri[CREDITE],Cursuri[CERINȚE PENTRU DIPLOMĂ],CerințeDiplomă[[#This Row],[CERINȚE CREDIT]],Cursuri[FINALIZAT?],"=Da"),"")</f>
        <v>0</v>
      </c>
      <c r="F6" s="15" t="str">
        <f>IFERROR(CerințeDiplomă[[#This Row],[TOTAL]]-CerințeDiplomă[[#This Row],[OBȚINUTE]],"")</f>
        <v/>
      </c>
    </row>
    <row r="7" spans="1:6" ht="30" customHeight="1" x14ac:dyDescent="0.3">
      <c r="A7" s="32"/>
      <c r="B7" s="32"/>
      <c r="C7" s="13" t="s">
        <v>8</v>
      </c>
      <c r="D7" s="14">
        <v>4</v>
      </c>
      <c r="E7" s="14">
        <f>IFERROR(SUMIFS(Cursuri[CREDITE],Cursuri[CERINȚE PENTRU DIPLOMĂ],CerințeDiplomă[[#This Row],[CERINȚE CREDIT]],Cursuri[FINALIZAT?],"=Da"),"")</f>
        <v>4</v>
      </c>
      <c r="F7" s="15">
        <f>IFERROR(CerințeDiplomă[[#This Row],[TOTAL]]-CerințeDiplomă[[#This Row],[OBȚINUTE]],"")</f>
        <v>0</v>
      </c>
    </row>
    <row r="8" spans="1:6" ht="30" customHeight="1" x14ac:dyDescent="0.3">
      <c r="A8" s="32"/>
      <c r="B8" s="32"/>
      <c r="C8" s="13" t="s">
        <v>9</v>
      </c>
      <c r="D8" s="14">
        <v>66</v>
      </c>
      <c r="E8" s="15">
        <f>IFERROR(SUMIFS(Cursuri[CREDITE],Cursuri[CERINȚE PENTRU DIPLOMĂ],CerințeDiplomă[[#This Row],[CERINȚE CREDIT]],Cursuri[FINALIZAT?],"=Da"),"")</f>
        <v>26</v>
      </c>
      <c r="F8" s="15">
        <f>IFERROR(CerințeDiplomă[[#This Row],[TOTAL]]-CerințeDiplomă[[#This Row],[OBȚINUTE]],"")</f>
        <v>40</v>
      </c>
    </row>
    <row r="9" spans="1:6" ht="30" customHeight="1" x14ac:dyDescent="0.3">
      <c r="A9" s="32"/>
      <c r="B9" s="32"/>
      <c r="C9" s="16" t="s">
        <v>10</v>
      </c>
      <c r="D9" s="14">
        <f>SUBTOTAL(109,CerințeDiplomă[TOTAL])</f>
        <v>124</v>
      </c>
      <c r="E9" s="14">
        <f>SUBTOTAL(109,CerințeDiplomă[OBȚINUTE])</f>
        <v>52</v>
      </c>
      <c r="F9" s="14">
        <f>SUBTOTAL(109,CerințeDiplomă[NECESARE])</f>
        <v>72</v>
      </c>
    </row>
    <row r="10" spans="1:6" ht="30" customHeight="1" x14ac:dyDescent="0.3">
      <c r="A10" s="32"/>
      <c r="B10" s="32"/>
      <c r="C10" s="7"/>
      <c r="D10" s="7"/>
      <c r="E10" s="7"/>
      <c r="F10" s="7"/>
    </row>
    <row r="11" spans="1:6" ht="30" customHeight="1" x14ac:dyDescent="0.3">
      <c r="A11" s="26" t="s">
        <v>3</v>
      </c>
      <c r="B11" s="26"/>
      <c r="C11" s="8" t="s">
        <v>11</v>
      </c>
      <c r="D11" s="24">
        <f>CrediteObținute</f>
        <v>52</v>
      </c>
      <c r="E11" s="25"/>
      <c r="F11" s="10" t="str">
        <f>TEXT(CerințeDiplomă[[#Totals],[OBȚINUTE]]/CerințeDiplomă[[#Totals],[TOTAL]],"##%")&amp;" FINALIZAT!"</f>
        <v>42% FINALIZAT!</v>
      </c>
    </row>
    <row r="12" spans="1:6" ht="39" customHeight="1" x14ac:dyDescent="0.3">
      <c r="A12" s="26"/>
      <c r="B12" s="26"/>
      <c r="C12" s="7"/>
      <c r="D12" s="23" t="str">
        <f>IF(CrediteObținute&gt;=(CrediteNecesare)," Felicitări!",IF(CrediteObținute&gt;=(CrediteNecesare*0.75)," Nu va mai dura mult!",IF(CrediteObținute&gt;=(CrediteNecesare*0.5)," Ați realizat mai bine de 1/2 din obiectivul dvs!",IF(CrediteObținute&gt;=(CrediteNecesare*0.25)," Țineți-o tot așa!",""))))</f>
        <v xml:space="preserve"> Țineți-o tot așa!</v>
      </c>
      <c r="E12" s="23"/>
      <c r="F12" s="9"/>
    </row>
  </sheetData>
  <mergeCells count="7">
    <mergeCell ref="D12:E12"/>
    <mergeCell ref="D11:E11"/>
    <mergeCell ref="A11:B12"/>
    <mergeCell ref="C2:F2"/>
    <mergeCell ref="A4:B4"/>
    <mergeCell ref="A5:B10"/>
    <mergeCell ref="A1:B3"/>
  </mergeCells>
  <conditionalFormatting sqref="D11">
    <cfRule type="dataBar" priority="2">
      <dataBar showValue="0">
        <cfvo type="num" val="0"/>
        <cfvo type="formula" val="CrediteNecesare"/>
        <color theme="4"/>
      </dataBar>
      <extLst>
        <ext xmlns:x14="http://schemas.microsoft.com/office/spreadsheetml/2009/9/main" uri="{B025F937-C7B1-47D3-B67F-A62EFF666E3E}">
          <x14:id>{0E8AC252-64E9-4193-84AB-25278FC57BE6}</x14:id>
        </ext>
      </extLst>
    </cfRule>
  </conditionalFormatting>
  <conditionalFormatting sqref="E5">
    <cfRule type="dataBar" priority="8">
      <dataBar>
        <cfvo type="num" val="0"/>
        <cfvo type="num" val="$D$5"/>
        <color theme="4"/>
      </dataBar>
      <extLst>
        <ext xmlns:x14="http://schemas.microsoft.com/office/spreadsheetml/2009/9/main" uri="{B025F937-C7B1-47D3-B67F-A62EFF666E3E}">
          <x14:id>{441F2552-7088-4550-9457-3B58280E2DBC}</x14:id>
        </ext>
      </extLst>
    </cfRule>
  </conditionalFormatting>
  <conditionalFormatting sqref="E6">
    <cfRule type="dataBar" priority="7">
      <dataBar>
        <cfvo type="num" val="0"/>
        <cfvo type="num" val="$D$6"/>
        <color theme="4"/>
      </dataBar>
      <extLst>
        <ext xmlns:x14="http://schemas.microsoft.com/office/spreadsheetml/2009/9/main" uri="{B025F937-C7B1-47D3-B67F-A62EFF666E3E}">
          <x14:id>{9593B8BC-3718-4747-9E78-F8B7C881F22C}</x14:id>
        </ext>
      </extLst>
    </cfRule>
  </conditionalFormatting>
  <conditionalFormatting sqref="E7">
    <cfRule type="dataBar" priority="6">
      <dataBar>
        <cfvo type="num" val="0"/>
        <cfvo type="num" val="$D$7"/>
        <color theme="4"/>
      </dataBar>
      <extLst>
        <ext xmlns:x14="http://schemas.microsoft.com/office/spreadsheetml/2009/9/main" uri="{B025F937-C7B1-47D3-B67F-A62EFF666E3E}">
          <x14:id>{5305A619-4F89-47F2-AD30-3062E725E2DF}</x14:id>
        </ext>
      </extLst>
    </cfRule>
  </conditionalFormatting>
  <conditionalFormatting sqref="E8">
    <cfRule type="dataBar" priority="5">
      <dataBar>
        <cfvo type="num" val="0"/>
        <cfvo type="num" val="$D$8"/>
        <color theme="4"/>
      </dataBar>
      <extLst>
        <ext xmlns:x14="http://schemas.microsoft.com/office/spreadsheetml/2009/9/main" uri="{B025F937-C7B1-47D3-B67F-A62EFF666E3E}">
          <x14:id>{85CD9A35-E870-4275-913B-838A4F09F192}</x14:id>
        </ext>
      </extLst>
    </cfRule>
  </conditionalFormatting>
  <dataValidations count="11">
    <dataValidation allowBlank="1" showInputMessage="1" showErrorMessage="1" prompt="Introduceți numele cursului în această celulă și detaliile în tabelul de mai jos." sqref="C2" xr:uid="{00000000-0002-0000-0000-000000000000}"/>
    <dataValidation allowBlank="1" showInputMessage="1" showErrorMessage="1" prompt="Introduceți cerințele de credit în această coloană, sub acest titlu" sqref="C4" xr:uid="{00000000-0002-0000-0000-000001000000}"/>
    <dataValidation allowBlank="1" showInputMessage="1" showErrorMessage="1" prompt="Introduceți totalul de credite în această coloană, sub acest titlu" sqref="D4" xr:uid="{00000000-0002-0000-0000-000002000000}"/>
    <dataValidation allowBlank="1" showInputMessage="1" showErrorMessage="1" prompt="Creditele obținute sunt calculate automat în această coloană, sub acest titlu. Bara de date este actualizată automat" sqref="E4" xr:uid="{00000000-0002-0000-0000-000003000000}"/>
    <dataValidation allowBlank="1" showInputMessage="1" showErrorMessage="1" prompt="Creditele necesare sunt calculate automat în această coloană, sub acest titlu. Marcajul de selectare apare atunci când valoarea este zero. Bara de progres generală se află în celulele aflate sub tabel" sqref="F4" xr:uid="{00000000-0002-0000-0000-000004000000}"/>
    <dataValidation allowBlank="1" showInputMessage="1" showErrorMessage="1" prompt="Bara de progres generală se află în această celulă. Procentajul de completare a cursului este actualizat automat în celula din dreapta și mesajul în celula de mai jos" sqref="D11:E11" xr:uid="{00000000-0002-0000-0000-000005000000}"/>
    <dataValidation allowBlank="1" showInputMessage="1" showErrorMessage="1" prompt="Bara de progres generală se află în celula din dreapta" sqref="C11" xr:uid="{00000000-0002-0000-0000-000006000000}"/>
    <dataValidation allowBlank="1" showInputMessage="1" showErrorMessage="1" prompt="Procentajul de completare a cursului este actualizat automat în această celulă" sqref="F11" xr:uid="{00000000-0002-0000-0000-000007000000}"/>
    <dataValidation allowBlank="1" showInputMessage="1" showErrorMessage="1" prompt="Mesajul se actualizează automat în această celulă" sqref="D12:E12" xr:uid="{00000000-0002-0000-0000-000008000000}"/>
    <dataValidation allowBlank="1" showInputMessage="1" showErrorMessage="1" prompt="Creați Planificator de credite pentru facultate în acest registru de lucru. Titlul acestei foi de lucru se află în această celulă și diagramă din celula A5. Introduceți numele cursului în celula C2 și detalii în tabelul cu Cerințe pentru diplomă" sqref="A1:B3" xr:uid="{00000000-0002-0000-0000-000009000000}"/>
    <dataValidation allowBlank="1" showInputMessage="1" showErrorMessage="1" prompt="Diagrama Rezumat semestru se află în celula de mai jos și Sfatul în celula A11" sqref="A4:B4" xr:uid="{00000000-0002-0000-0000-00000A000000}"/>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E8AC252-64E9-4193-84AB-25278FC57BE6}">
            <x14:dataBar minLength="0" maxLength="100" gradient="0">
              <x14:cfvo type="num">
                <xm:f>0</xm:f>
              </x14:cfvo>
              <x14:cfvo type="formula">
                <xm:f>CrediteNecesare</xm:f>
              </x14:cfvo>
              <x14:negativeFillColor rgb="FFFF0000"/>
              <x14:axisColor rgb="FF000000"/>
            </x14:dataBar>
          </x14:cfRule>
          <xm:sqref>D11</xm:sqref>
        </x14:conditionalFormatting>
        <x14:conditionalFormatting xmlns:xm="http://schemas.microsoft.com/office/excel/2006/main">
          <x14:cfRule type="dataBar" id="{441F2552-7088-4550-9457-3B58280E2DBC}">
            <x14:dataBar minLength="0" maxLength="100" gradient="0">
              <x14:cfvo type="num">
                <xm:f>0</xm:f>
              </x14:cfvo>
              <x14:cfvo type="num">
                <xm:f>$D$5</xm:f>
              </x14:cfvo>
              <x14:negativeFillColor rgb="FFFF0000"/>
              <x14:axisColor rgb="FF000000"/>
            </x14:dataBar>
          </x14:cfRule>
          <xm:sqref>E5</xm:sqref>
        </x14:conditionalFormatting>
        <x14:conditionalFormatting xmlns:xm="http://schemas.microsoft.com/office/excel/2006/main">
          <x14:cfRule type="dataBar" id="{9593B8BC-3718-4747-9E78-F8B7C881F22C}">
            <x14:dataBar minLength="0" maxLength="100" gradient="0">
              <x14:cfvo type="num">
                <xm:f>0</xm:f>
              </x14:cfvo>
              <x14:cfvo type="num">
                <xm:f>$D$6</xm:f>
              </x14:cfvo>
              <x14:negativeFillColor rgb="FFFF0000"/>
              <x14:axisColor rgb="FF000000"/>
            </x14:dataBar>
          </x14:cfRule>
          <xm:sqref>E6</xm:sqref>
        </x14:conditionalFormatting>
        <x14:conditionalFormatting xmlns:xm="http://schemas.microsoft.com/office/excel/2006/main">
          <x14:cfRule type="dataBar" id="{5305A619-4F89-47F2-AD30-3062E725E2DF}">
            <x14:dataBar minLength="0" maxLength="100" gradient="0">
              <x14:cfvo type="num">
                <xm:f>0</xm:f>
              </x14:cfvo>
              <x14:cfvo type="num">
                <xm:f>$D$7</xm:f>
              </x14:cfvo>
              <x14:negativeFillColor rgb="FFFF0000"/>
              <x14:axisColor rgb="FF000000"/>
            </x14:dataBar>
          </x14:cfRule>
          <xm:sqref>E7</xm:sqref>
        </x14:conditionalFormatting>
        <x14:conditionalFormatting xmlns:xm="http://schemas.microsoft.com/office/excel/2006/main">
          <x14:cfRule type="dataBar" id="{85CD9A35-E870-4275-913B-838A4F09F192}">
            <x14:dataBar minLength="0" maxLength="100" gradient="0">
              <x14:cfvo type="num">
                <xm:f>0</xm:f>
              </x14:cfvo>
              <x14:cfvo type="num">
                <xm:f>$D$8</xm:f>
              </x14:cfvo>
              <x14:negativeFillColor rgb="FFFF0000"/>
              <x14:axisColor rgb="FF000000"/>
            </x14:dataBar>
          </x14:cfRule>
          <xm:sqref>E8</xm:sqref>
        </x14:conditionalFormatting>
        <x14:conditionalFormatting xmlns:xm="http://schemas.microsoft.com/office/excel/2006/main">
          <x14:cfRule type="iconSet" priority="15" id="{B809C01C-2A41-44F9-A3C9-F1E22D7B83B0}">
            <x14:iconSet custom="1">
              <x14:cfvo type="percent">
                <xm:f>0</xm:f>
              </x14:cfvo>
              <x14:cfvo type="num">
                <xm:f>1</xm:f>
              </x14:cfvo>
              <x14:cfvo type="num">
                <xm:f>2</xm:f>
              </x14:cfvo>
              <x14:cfIcon iconSet="3Symbols2" iconId="2"/>
              <x14:cfIcon iconSet="NoIcons" iconId="0"/>
              <x14:cfIcon iconSet="NoIcons" iconId="0"/>
            </x14:iconSet>
          </x14:cfRule>
          <xm:sqref>F5:F9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autoPageBreaks="0" fitToPage="1"/>
  </sheetPr>
  <dimension ref="A1:F29"/>
  <sheetViews>
    <sheetView showGridLines="0" zoomScaleNormal="100" workbookViewId="0"/>
  </sheetViews>
  <sheetFormatPr defaultRowHeight="30" customHeight="1" x14ac:dyDescent="0.3"/>
  <cols>
    <col min="1" max="1" width="42.5" customWidth="1"/>
    <col min="2" max="2" width="31" customWidth="1"/>
    <col min="3" max="3" width="32.5" customWidth="1"/>
    <col min="4" max="4" width="16.25" customWidth="1"/>
    <col min="5" max="6" width="22.125" customWidth="1"/>
    <col min="7" max="7" width="1" customWidth="1"/>
  </cols>
  <sheetData>
    <row r="1" spans="1:6" ht="64.5" customHeight="1" x14ac:dyDescent="0.45">
      <c r="A1" s="6" t="s">
        <v>16</v>
      </c>
      <c r="B1" s="3"/>
      <c r="C1" s="3"/>
      <c r="D1" s="3"/>
      <c r="E1" s="1"/>
      <c r="F1" s="1"/>
    </row>
    <row r="2" spans="1:6" ht="30" customHeight="1" x14ac:dyDescent="0.3">
      <c r="A2" s="4" t="s">
        <v>17</v>
      </c>
      <c r="B2" s="5" t="s">
        <v>44</v>
      </c>
      <c r="C2" s="5" t="s">
        <v>71</v>
      </c>
      <c r="D2" s="2" t="s">
        <v>72</v>
      </c>
      <c r="E2" s="2" t="s">
        <v>73</v>
      </c>
      <c r="F2" s="5" t="s">
        <v>76</v>
      </c>
    </row>
    <row r="3" spans="1:6" ht="30" customHeight="1" x14ac:dyDescent="0.3">
      <c r="A3" s="4" t="s">
        <v>18</v>
      </c>
      <c r="B3" s="5" t="s">
        <v>45</v>
      </c>
      <c r="C3" s="5" t="s">
        <v>9</v>
      </c>
      <c r="D3" s="2">
        <v>4</v>
      </c>
      <c r="E3" s="2" t="s">
        <v>74</v>
      </c>
      <c r="F3" s="5" t="s">
        <v>77</v>
      </c>
    </row>
    <row r="4" spans="1:6" ht="30" customHeight="1" x14ac:dyDescent="0.3">
      <c r="A4" s="4" t="s">
        <v>19</v>
      </c>
      <c r="B4" s="5" t="s">
        <v>46</v>
      </c>
      <c r="C4" s="5" t="s">
        <v>6</v>
      </c>
      <c r="D4" s="2">
        <v>3</v>
      </c>
      <c r="E4" s="2"/>
      <c r="F4" s="5" t="s">
        <v>78</v>
      </c>
    </row>
    <row r="5" spans="1:6" ht="30" customHeight="1" x14ac:dyDescent="0.3">
      <c r="A5" s="4" t="s">
        <v>20</v>
      </c>
      <c r="B5" s="5" t="s">
        <v>47</v>
      </c>
      <c r="C5" s="5" t="s">
        <v>9</v>
      </c>
      <c r="D5" s="2">
        <v>2</v>
      </c>
      <c r="E5" s="2" t="s">
        <v>74</v>
      </c>
      <c r="F5" s="5" t="s">
        <v>77</v>
      </c>
    </row>
    <row r="6" spans="1:6" ht="30" customHeight="1" x14ac:dyDescent="0.3">
      <c r="A6" s="4" t="s">
        <v>21</v>
      </c>
      <c r="B6" s="5" t="s">
        <v>48</v>
      </c>
      <c r="C6" s="5" t="s">
        <v>9</v>
      </c>
      <c r="D6" s="2">
        <v>2</v>
      </c>
      <c r="E6" s="2" t="s">
        <v>74</v>
      </c>
      <c r="F6" s="5" t="s">
        <v>79</v>
      </c>
    </row>
    <row r="7" spans="1:6" ht="30" customHeight="1" x14ac:dyDescent="0.3">
      <c r="A7" s="4" t="s">
        <v>22</v>
      </c>
      <c r="B7" s="5" t="s">
        <v>49</v>
      </c>
      <c r="C7" s="5" t="s">
        <v>6</v>
      </c>
      <c r="D7" s="2">
        <v>2</v>
      </c>
      <c r="E7" s="2" t="s">
        <v>74</v>
      </c>
      <c r="F7" s="5" t="s">
        <v>77</v>
      </c>
    </row>
    <row r="8" spans="1:6" ht="30" customHeight="1" x14ac:dyDescent="0.3">
      <c r="A8" s="4" t="s">
        <v>23</v>
      </c>
      <c r="B8" s="5" t="s">
        <v>50</v>
      </c>
      <c r="C8" s="5" t="s">
        <v>6</v>
      </c>
      <c r="D8" s="2">
        <v>2</v>
      </c>
      <c r="E8" s="2" t="s">
        <v>74</v>
      </c>
      <c r="F8" s="5" t="s">
        <v>79</v>
      </c>
    </row>
    <row r="9" spans="1:6" ht="30" customHeight="1" x14ac:dyDescent="0.3">
      <c r="A9" s="4" t="s">
        <v>24</v>
      </c>
      <c r="B9" s="5" t="s">
        <v>51</v>
      </c>
      <c r="C9" s="5" t="s">
        <v>6</v>
      </c>
      <c r="D9" s="2">
        <v>2</v>
      </c>
      <c r="E9" s="2"/>
      <c r="F9" s="5" t="s">
        <v>78</v>
      </c>
    </row>
    <row r="10" spans="1:6" ht="30" customHeight="1" x14ac:dyDescent="0.3">
      <c r="A10" s="4" t="s">
        <v>25</v>
      </c>
      <c r="B10" s="5" t="s">
        <v>52</v>
      </c>
      <c r="C10" s="5" t="s">
        <v>6</v>
      </c>
      <c r="D10" s="2">
        <v>2</v>
      </c>
      <c r="E10" s="2"/>
      <c r="F10" s="5" t="s">
        <v>80</v>
      </c>
    </row>
    <row r="11" spans="1:6" ht="30" customHeight="1" x14ac:dyDescent="0.3">
      <c r="A11" s="4" t="s">
        <v>26</v>
      </c>
      <c r="B11" s="5" t="s">
        <v>53</v>
      </c>
      <c r="C11" s="5" t="s">
        <v>6</v>
      </c>
      <c r="D11" s="2">
        <v>2</v>
      </c>
      <c r="E11" s="2" t="s">
        <v>74</v>
      </c>
      <c r="F11" s="5" t="s">
        <v>77</v>
      </c>
    </row>
    <row r="12" spans="1:6" ht="30" customHeight="1" x14ac:dyDescent="0.3">
      <c r="A12" s="4" t="s">
        <v>27</v>
      </c>
      <c r="B12" s="5" t="s">
        <v>54</v>
      </c>
      <c r="C12" s="5" t="s">
        <v>9</v>
      </c>
      <c r="D12" s="2">
        <v>3</v>
      </c>
      <c r="E12" s="2" t="s">
        <v>74</v>
      </c>
      <c r="F12" s="5" t="s">
        <v>77</v>
      </c>
    </row>
    <row r="13" spans="1:6" ht="30" customHeight="1" x14ac:dyDescent="0.3">
      <c r="A13" s="4" t="s">
        <v>27</v>
      </c>
      <c r="B13" s="5" t="s">
        <v>55</v>
      </c>
      <c r="C13" s="5" t="s">
        <v>9</v>
      </c>
      <c r="D13" s="2">
        <v>3</v>
      </c>
      <c r="E13" s="2" t="s">
        <v>74</v>
      </c>
      <c r="F13" s="5" t="s">
        <v>79</v>
      </c>
    </row>
    <row r="14" spans="1:6" ht="30" customHeight="1" x14ac:dyDescent="0.3">
      <c r="A14" s="4" t="s">
        <v>28</v>
      </c>
      <c r="B14" s="5" t="s">
        <v>56</v>
      </c>
      <c r="C14" s="5" t="s">
        <v>6</v>
      </c>
      <c r="D14" s="2">
        <v>2</v>
      </c>
      <c r="E14" s="2" t="s">
        <v>74</v>
      </c>
      <c r="F14" s="5" t="s">
        <v>79</v>
      </c>
    </row>
    <row r="15" spans="1:6" ht="30" customHeight="1" x14ac:dyDescent="0.3">
      <c r="A15" s="4" t="s">
        <v>29</v>
      </c>
      <c r="B15" s="5" t="s">
        <v>57</v>
      </c>
      <c r="C15" s="5" t="s">
        <v>9</v>
      </c>
      <c r="D15" s="2">
        <v>3</v>
      </c>
      <c r="E15" s="2" t="s">
        <v>74</v>
      </c>
      <c r="F15" s="5" t="s">
        <v>79</v>
      </c>
    </row>
    <row r="16" spans="1:6" ht="30" customHeight="1" x14ac:dyDescent="0.3">
      <c r="A16" s="4" t="s">
        <v>30</v>
      </c>
      <c r="B16" s="5" t="s">
        <v>58</v>
      </c>
      <c r="C16" s="5" t="s">
        <v>9</v>
      </c>
      <c r="D16" s="2">
        <v>3</v>
      </c>
      <c r="E16" s="2" t="s">
        <v>74</v>
      </c>
      <c r="F16" s="5" t="s">
        <v>77</v>
      </c>
    </row>
    <row r="17" spans="1:6" ht="30" customHeight="1" x14ac:dyDescent="0.3">
      <c r="A17" s="4" t="s">
        <v>31</v>
      </c>
      <c r="B17" s="5" t="s">
        <v>59</v>
      </c>
      <c r="C17" s="5" t="s">
        <v>6</v>
      </c>
      <c r="D17" s="2">
        <v>2</v>
      </c>
      <c r="E17" s="2" t="s">
        <v>74</v>
      </c>
      <c r="F17" s="5" t="s">
        <v>77</v>
      </c>
    </row>
    <row r="18" spans="1:6" ht="30" customHeight="1" x14ac:dyDescent="0.3">
      <c r="A18" s="4" t="s">
        <v>32</v>
      </c>
      <c r="B18" s="5" t="s">
        <v>60</v>
      </c>
      <c r="C18" s="5" t="s">
        <v>6</v>
      </c>
      <c r="D18" s="2">
        <v>2</v>
      </c>
      <c r="E18" s="2" t="s">
        <v>74</v>
      </c>
      <c r="F18" s="5" t="s">
        <v>77</v>
      </c>
    </row>
    <row r="19" spans="1:6" ht="30" customHeight="1" x14ac:dyDescent="0.3">
      <c r="A19" s="4" t="s">
        <v>33</v>
      </c>
      <c r="B19" s="5" t="s">
        <v>61</v>
      </c>
      <c r="C19" s="5" t="s">
        <v>6</v>
      </c>
      <c r="D19" s="2">
        <v>2</v>
      </c>
      <c r="E19" s="2" t="s">
        <v>74</v>
      </c>
      <c r="F19" s="5" t="s">
        <v>79</v>
      </c>
    </row>
    <row r="20" spans="1:6" ht="30" customHeight="1" x14ac:dyDescent="0.3">
      <c r="A20" s="4" t="s">
        <v>34</v>
      </c>
      <c r="B20" s="5" t="s">
        <v>62</v>
      </c>
      <c r="C20" s="5" t="s">
        <v>6</v>
      </c>
      <c r="D20" s="2">
        <v>2</v>
      </c>
      <c r="E20" s="2" t="s">
        <v>74</v>
      </c>
      <c r="F20" s="5" t="s">
        <v>78</v>
      </c>
    </row>
    <row r="21" spans="1:6" ht="30" customHeight="1" x14ac:dyDescent="0.3">
      <c r="A21" s="4" t="s">
        <v>35</v>
      </c>
      <c r="B21" s="5" t="s">
        <v>63</v>
      </c>
      <c r="C21" s="5" t="s">
        <v>6</v>
      </c>
      <c r="D21" s="2">
        <v>2</v>
      </c>
      <c r="E21" s="2"/>
      <c r="F21" s="5" t="s">
        <v>80</v>
      </c>
    </row>
    <row r="22" spans="1:6" ht="30" customHeight="1" x14ac:dyDescent="0.3">
      <c r="A22" s="4" t="s">
        <v>36</v>
      </c>
      <c r="B22" s="5" t="s">
        <v>64</v>
      </c>
      <c r="C22" s="5" t="s">
        <v>6</v>
      </c>
      <c r="D22" s="2">
        <v>2</v>
      </c>
      <c r="E22" s="2"/>
      <c r="F22" s="5" t="s">
        <v>81</v>
      </c>
    </row>
    <row r="23" spans="1:6" ht="30" customHeight="1" x14ac:dyDescent="0.3">
      <c r="A23" s="4" t="s">
        <v>37</v>
      </c>
      <c r="B23" s="5" t="s">
        <v>65</v>
      </c>
      <c r="C23" s="5" t="s">
        <v>6</v>
      </c>
      <c r="D23" s="2">
        <v>2</v>
      </c>
      <c r="E23" s="2" t="s">
        <v>74</v>
      </c>
      <c r="F23" s="5" t="s">
        <v>77</v>
      </c>
    </row>
    <row r="24" spans="1:6" ht="30" customHeight="1" x14ac:dyDescent="0.3">
      <c r="A24" s="4" t="s">
        <v>38</v>
      </c>
      <c r="B24" s="5" t="s">
        <v>66</v>
      </c>
      <c r="C24" s="5" t="s">
        <v>9</v>
      </c>
      <c r="D24" s="2">
        <v>3</v>
      </c>
      <c r="E24" s="2" t="s">
        <v>74</v>
      </c>
      <c r="F24" s="5" t="s">
        <v>77</v>
      </c>
    </row>
    <row r="25" spans="1:6" ht="30" customHeight="1" x14ac:dyDescent="0.3">
      <c r="A25" s="4" t="s">
        <v>39</v>
      </c>
      <c r="B25" s="5" t="s">
        <v>67</v>
      </c>
      <c r="C25" s="5" t="s">
        <v>9</v>
      </c>
      <c r="D25" s="2">
        <v>3</v>
      </c>
      <c r="E25" s="2" t="s">
        <v>74</v>
      </c>
      <c r="F25" s="5" t="s">
        <v>77</v>
      </c>
    </row>
    <row r="26" spans="1:6" ht="30" customHeight="1" x14ac:dyDescent="0.3">
      <c r="A26" s="4" t="s">
        <v>40</v>
      </c>
      <c r="B26" s="5" t="s">
        <v>68</v>
      </c>
      <c r="C26" s="5" t="s">
        <v>8</v>
      </c>
      <c r="D26" s="2">
        <v>4</v>
      </c>
      <c r="E26" s="2" t="s">
        <v>74</v>
      </c>
      <c r="F26" s="5" t="s">
        <v>79</v>
      </c>
    </row>
    <row r="27" spans="1:6" ht="30" customHeight="1" x14ac:dyDescent="0.3">
      <c r="A27" s="4" t="s">
        <v>41</v>
      </c>
      <c r="B27" s="5" t="s">
        <v>69</v>
      </c>
      <c r="C27" s="5" t="s">
        <v>6</v>
      </c>
      <c r="D27" s="2">
        <v>2</v>
      </c>
      <c r="E27" s="2" t="s">
        <v>74</v>
      </c>
      <c r="F27" s="5" t="s">
        <v>77</v>
      </c>
    </row>
    <row r="28" spans="1:6" ht="30" customHeight="1" x14ac:dyDescent="0.3">
      <c r="A28" s="4" t="s">
        <v>42</v>
      </c>
      <c r="B28" s="5" t="s">
        <v>70</v>
      </c>
      <c r="C28" s="5" t="s">
        <v>6</v>
      </c>
      <c r="D28" s="2">
        <v>2</v>
      </c>
      <c r="E28" s="2" t="s">
        <v>74</v>
      </c>
      <c r="F28" s="5" t="s">
        <v>79</v>
      </c>
    </row>
    <row r="29" spans="1:6" ht="30" customHeight="1" x14ac:dyDescent="0.3">
      <c r="A29" s="4" t="s">
        <v>43</v>
      </c>
      <c r="B29" s="5" t="s">
        <v>50</v>
      </c>
      <c r="C29" s="5" t="s">
        <v>6</v>
      </c>
      <c r="D29" s="2">
        <v>2</v>
      </c>
      <c r="E29" s="2" t="s">
        <v>75</v>
      </c>
      <c r="F29" s="5" t="s">
        <v>78</v>
      </c>
    </row>
  </sheetData>
  <dataValidations count="9">
    <dataValidation type="list" errorStyle="warning" allowBlank="1" showInputMessage="1" showErrorMessage="1" error="Selectați Da sau Nu din listă. Selectați ANULARE, apoi apăsați ALT+SĂGEATĂ ÎN JOS pentru opțiuni, apoi SĂGEATĂ ÎN JOS și ENTER pentru a selecta" sqref="E3:E29" xr:uid="{00000000-0002-0000-0100-000000000000}">
      <formula1>"Da,Nu"</formula1>
    </dataValidation>
    <dataValidation type="list" errorStyle="warning" allowBlank="1" showInputMessage="1" showErrorMessage="1" error="Selectați Cerințe pentru diplomă din listă. Selectați ANULARE, apoi apăsați ALT+SĂGEATĂ ÎN JOS pentru opțiuni, apoi SĂGEATĂ ÎN JOS și ENTER pentru a selecta" sqref="C3:C29" xr:uid="{00000000-0002-0000-0100-000001000000}">
      <formula1>CăutareCerințe</formula1>
    </dataValidation>
    <dataValidation allowBlank="1" showInputMessage="1" showErrorMessage="1" prompt="Creați o listă a cursurilor pentru facultate în această foaie de lucru. Titlul se află în această celulă. Introduceți detaliile în tabelul de mai jos" sqref="A1" xr:uid="{00000000-0002-0000-0100-000002000000}"/>
    <dataValidation allowBlank="1" showInputMessage="1" showErrorMessage="1" prompt="Introduceți titlul cursului în această coloană, sub acest titlu. Utilizați filtrele din titluri pentru a găsi anumite intrări" sqref="A2" xr:uid="{00000000-0002-0000-0100-000003000000}"/>
    <dataValidation allowBlank="1" showInputMessage="1" showErrorMessage="1" prompt="Introduceți numărul cursului în această coloană, sub acest titlu" sqref="B2" xr:uid="{00000000-0002-0000-0100-000004000000}"/>
    <dataValidation allowBlank="1" showInputMessage="1" showErrorMessage="1" prompt="Selectați Cerințe pentru diplomă în această coloană, sub acest titlu. Apăsați ALT+SĂGEATĂ ÎN JOS pentru opțiuni, apoi SĂGEATĂ ÎN JOS și ENTER pentru a selecta" sqref="C2" xr:uid="{00000000-0002-0000-0100-000005000000}"/>
    <dataValidation allowBlank="1" showInputMessage="1" showErrorMessage="1" prompt="Introduceți creditele în această coloană, sub acest titlu" sqref="D2" xr:uid="{00000000-0002-0000-0100-000006000000}"/>
    <dataValidation allowBlank="1" showInputMessage="1" showErrorMessage="1" prompt="Selectați Da sau Nu pentru Finalizate în această coloană, sub acest titlu. Apăsați ALT+SĂGEATĂ ÎN JOS pentru opțiuni, apoi SĂGEATĂ ÎN JOS și ENTER pentru a selecta" sqref="E2" xr:uid="{00000000-0002-0000-0100-000007000000}"/>
    <dataValidation allowBlank="1" showInputMessage="1" showErrorMessage="1" prompt="Introduceți numărul semestrului în această coloană, sub acest titlu" sqref="F2" xr:uid="{00000000-0002-0000-0100-000008000000}"/>
  </dataValidations>
  <printOptions horizontalCentered="1"/>
  <pageMargins left="0.25" right="0.25" top="0.75" bottom="0.75" header="0.3" footer="0.3"/>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autoPageBreaks="0" fitToPage="1"/>
  </sheetPr>
  <dimension ref="A1:C10"/>
  <sheetViews>
    <sheetView showGridLines="0" workbookViewId="0">
      <selection sqref="A1:B3"/>
    </sheetView>
  </sheetViews>
  <sheetFormatPr defaultRowHeight="30" customHeight="1" x14ac:dyDescent="0.3"/>
  <cols>
    <col min="1" max="1" width="37.25" customWidth="1"/>
    <col min="2" max="2" width="37.5" customWidth="1"/>
    <col min="3" max="3" width="46.25" customWidth="1"/>
  </cols>
  <sheetData>
    <row r="1" spans="1:3" ht="6.75" customHeight="1" x14ac:dyDescent="0.3">
      <c r="A1" s="34" t="s">
        <v>82</v>
      </c>
      <c r="B1" s="34"/>
      <c r="C1" s="1"/>
    </row>
    <row r="2" spans="1:3" ht="51" customHeight="1" x14ac:dyDescent="0.3">
      <c r="A2" s="34"/>
      <c r="B2" s="34"/>
      <c r="C2" s="17" t="s">
        <v>83</v>
      </c>
    </row>
    <row r="3" spans="1:3" ht="6.75" customHeight="1" x14ac:dyDescent="0.3">
      <c r="A3" s="34"/>
      <c r="B3" s="34"/>
      <c r="C3" s="1"/>
    </row>
    <row r="4" spans="1:3" ht="18" customHeight="1" x14ac:dyDescent="0.3">
      <c r="A4" s="7" t="s">
        <v>76</v>
      </c>
      <c r="B4" s="18" t="s">
        <v>85</v>
      </c>
      <c r="C4" s="18" t="s">
        <v>84</v>
      </c>
    </row>
    <row r="5" spans="1:3" ht="30" customHeight="1" x14ac:dyDescent="0.3">
      <c r="A5" s="19" t="s">
        <v>77</v>
      </c>
      <c r="B5" s="20">
        <v>30</v>
      </c>
      <c r="C5" s="20">
        <v>12</v>
      </c>
    </row>
    <row r="6" spans="1:3" ht="30" customHeight="1" x14ac:dyDescent="0.3">
      <c r="A6" s="19" t="s">
        <v>79</v>
      </c>
      <c r="B6" s="20">
        <v>20</v>
      </c>
      <c r="C6" s="20">
        <v>8</v>
      </c>
    </row>
    <row r="7" spans="1:3" ht="30" customHeight="1" x14ac:dyDescent="0.3">
      <c r="A7" s="19" t="s">
        <v>78</v>
      </c>
      <c r="B7" s="20">
        <v>9</v>
      </c>
      <c r="C7" s="20">
        <v>4</v>
      </c>
    </row>
    <row r="8" spans="1:3" ht="30" customHeight="1" x14ac:dyDescent="0.3">
      <c r="A8" s="19" t="s">
        <v>80</v>
      </c>
      <c r="B8" s="20">
        <v>4</v>
      </c>
      <c r="C8" s="20">
        <v>2</v>
      </c>
    </row>
    <row r="9" spans="1:3" ht="30" customHeight="1" x14ac:dyDescent="0.3">
      <c r="A9" s="19" t="s">
        <v>81</v>
      </c>
      <c r="B9" s="20">
        <v>2</v>
      </c>
      <c r="C9" s="20">
        <v>1</v>
      </c>
    </row>
    <row r="10" spans="1:3" ht="30" customHeight="1" x14ac:dyDescent="0.3">
      <c r="A10" s="19" t="s">
        <v>12</v>
      </c>
      <c r="B10" s="20">
        <v>65</v>
      </c>
      <c r="C10" s="20">
        <v>27</v>
      </c>
    </row>
  </sheetData>
  <mergeCells count="1">
    <mergeCell ref="A1:B3"/>
  </mergeCells>
  <dataValidations count="1">
    <dataValidation allowBlank="1" showInputMessage="1" showErrorMessage="1" prompt="Titlul acestei foi de lucru se află în această celulă. Tabelul de mai jos se actualizează în mod automat" sqref="A1:B3" xr:uid="{00000000-0002-0000-0200-000000000000}"/>
  </dataValidations>
  <printOptions horizontalCentered="1"/>
  <pageMargins left="0.25" right="0.25" top="0.75" bottom="0.75" header="0.3" footer="0.3"/>
  <pageSetup paperSize="9" fitToHeight="0" orientation="portrait" r:id="rId2"/>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D1169B-7B6A-4CC8-98B8-BA45A2CE1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27863B-C58B-4655-8BF9-DB675FB9068E}">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407394A1-9B53-4EFF-BF93-B2F2A28F7A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Foi de lucru</vt:lpstr>
      </vt:variant>
      <vt:variant>
        <vt:i4>3</vt:i4>
      </vt:variant>
      <vt:variant>
        <vt:lpstr>Zone denumite</vt:lpstr>
      </vt:variant>
      <vt:variant>
        <vt:i4>5</vt:i4>
      </vt:variant>
    </vt:vector>
  </HeadingPairs>
  <TitlesOfParts>
    <vt:vector size="8" baseType="lpstr">
      <vt:lpstr>Planificator Credite Facultate</vt:lpstr>
      <vt:lpstr>Curs</vt:lpstr>
      <vt:lpstr>Date rezumat semestru</vt:lpstr>
      <vt:lpstr>CăutareCerințe</vt:lpstr>
      <vt:lpstr>CrediteNecesare</vt:lpstr>
      <vt:lpstr>CrediteObținute</vt:lpstr>
      <vt:lpstr>CrediteRămase</vt:lpstr>
      <vt:lpstr>Curs!Imprimare_titluri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2019-05-28T20:18:19Z</dcterms:created>
  <dcterms:modified xsi:type="dcterms:W3CDTF">2019-06-28T09:23:37Z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