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0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1223_Accessibility_Templates_Batch10\06_FinalCheck_implementation\02_templates\pt-PT\Templates\"/>
    </mc:Choice>
  </mc:AlternateContent>
  <bookViews>
    <workbookView xWindow="0" yWindow="0" windowWidth="28800" windowHeight="11760"/>
  </bookViews>
  <sheets>
    <sheet name="SEMESTRE" sheetId="1" r:id="rId1"/>
    <sheet name="CRÉDITOS" sheetId="2" r:id="rId2"/>
    <sheet name="ORÇAMENTO" sheetId="3" r:id="rId3"/>
    <sheet name="DESPESAS MENSAIS LÍQUIDAS" sheetId="5" r:id="rId4"/>
    <sheet name="DESPESAS SEMESTRAIS" sheetId="6" r:id="rId5"/>
    <sheet name="LIVROS" sheetId="4" r:id="rId6"/>
  </sheets>
  <definedNames>
    <definedName name="Ano">SEMESTRE!$F$3</definedName>
    <definedName name="DESPESAS_MENSAIS_LÍQUIDAS">ORÇAMENTO!$C$8</definedName>
    <definedName name="Duração">SEMESTRE!$D$4</definedName>
    <definedName name="Faculdade">CRÉDITOS!$B$1</definedName>
    <definedName name="HoraDeInício">SEMESTRE!$C$4</definedName>
    <definedName name="Meses_no_semestre">ORÇAMENTO!$C$9</definedName>
    <definedName name="RENDIMENTOS_MENSAIS_LÍQUIDOS">ORÇAMENTO!$B$8</definedName>
    <definedName name="Requisito">CRÉDITOS!$B$8:$B$11</definedName>
    <definedName name="SALDO">ORÇAMENTO!$D$8</definedName>
    <definedName name="TítuloColuna1">Agenda[[#Headers],[HORA ]]</definedName>
    <definedName name="TítuloColuna2">CRÉDITOS!$B$14</definedName>
    <definedName name="TítuloColuna3">RendimentoMensal[[#Headers],[ITEM]]</definedName>
    <definedName name="TítuloColuna4">DespesasMensais[[#Headers],[ITEM]]</definedName>
    <definedName name="TítuloColuna5">DespesasSemestrais[[#Headers],[ITEM]]</definedName>
    <definedName name="TítuloColuna6">ListaDeLivros[[#Headers],[TÍTULO]]</definedName>
    <definedName name="_xlnm.Print_Titles" localSheetId="1">CRÉDITOS!$14:$14</definedName>
    <definedName name="_xlnm.Print_Titles" localSheetId="3">'DESPESAS MENSAIS LÍQUIDAS'!$4:$5</definedName>
    <definedName name="_xlnm.Print_Titles" localSheetId="4">'DESPESAS SEMESTRAIS'!$4:$5</definedName>
    <definedName name="_xlnm.Print_Titles" localSheetId="5">LIVROS!$4:$4</definedName>
    <definedName name="_xlnm.Print_Titles" localSheetId="2">ORÇAMENTO!$10:$11</definedName>
    <definedName name="_xlnm.Print_Titles" localSheetId="0">SEMESTRE!$5:$5</definedName>
  </definedNames>
  <calcPr calcId="162913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9" i="2" l="1"/>
  <c r="E10" i="2"/>
  <c r="E11" i="2"/>
  <c r="E8" i="2"/>
  <c r="D9" i="2"/>
  <c r="D10" i="2"/>
  <c r="D11" i="2"/>
  <c r="D8" i="2"/>
  <c r="C9" i="2"/>
  <c r="C10" i="2"/>
  <c r="C11" i="2"/>
  <c r="C8" i="2"/>
  <c r="B1" i="4" l="1"/>
  <c r="D7" i="6"/>
  <c r="D8" i="6"/>
  <c r="D9" i="6"/>
  <c r="D10" i="6"/>
  <c r="D11" i="6"/>
  <c r="D6" i="6"/>
  <c r="C4" i="6"/>
  <c r="C3" i="6"/>
  <c r="B1" i="6"/>
  <c r="C4" i="5"/>
  <c r="C3" i="5"/>
  <c r="B1" i="3"/>
  <c r="B1" i="5"/>
  <c r="C10" i="3"/>
  <c r="C3" i="3"/>
  <c r="E5" i="2"/>
  <c r="D5" i="2"/>
  <c r="B5" i="2"/>
  <c r="C3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D4" i="6" l="1"/>
  <c r="C12" i="2"/>
  <c r="D12" i="2"/>
  <c r="E12" i="2"/>
  <c r="C8" i="3" l="1"/>
  <c r="B8" i="3" l="1"/>
  <c r="D8" i="3" l="1"/>
  <c r="B5" i="3"/>
  <c r="B6" i="3" s="1"/>
</calcChain>
</file>

<file path=xl/sharedStrings.xml><?xml version="1.0" encoding="utf-8"?>
<sst xmlns="http://schemas.openxmlformats.org/spreadsheetml/2006/main" count="123" uniqueCount="92">
  <si>
    <t>HORÁRIO DE AULAS</t>
  </si>
  <si>
    <t>SEMESTRE DE OUTONO</t>
  </si>
  <si>
    <t xml:space="preserve">HORA </t>
  </si>
  <si>
    <t>HORA DE INÍCIO</t>
  </si>
  <si>
    <t>SEG</t>
  </si>
  <si>
    <t>Pequeno-almoço</t>
  </si>
  <si>
    <t>Negócios: Palestra Edifício B, Sala 256</t>
  </si>
  <si>
    <t>DURAÇÃO</t>
  </si>
  <si>
    <t>TER</t>
  </si>
  <si>
    <t>(Em Minutos)</t>
  </si>
  <si>
    <t>QUA</t>
  </si>
  <si>
    <t>ANO</t>
  </si>
  <si>
    <t>QUI</t>
  </si>
  <si>
    <t>Física: Laboratório 
Edifício J, Sala 309</t>
  </si>
  <si>
    <t>SEX</t>
  </si>
  <si>
    <t>SÁB</t>
  </si>
  <si>
    <t>DOM</t>
  </si>
  <si>
    <t>FACULDADE</t>
  </si>
  <si>
    <t>PLANEADOR DE CRÉDITOS</t>
  </si>
  <si>
    <t>Título do Curso</t>
  </si>
  <si>
    <t>PROGRESSO GERAL</t>
  </si>
  <si>
    <t>Nota: o seguinte resumo de créditos é propagado automaticamente pelas suas entradas na tabela Disciplinas abaixo</t>
  </si>
  <si>
    <t>REQUISITO</t>
  </si>
  <si>
    <t>Disciplinas Principais</t>
  </si>
  <si>
    <t>Disciplinas Secundárias</t>
  </si>
  <si>
    <t>Disciplinas Opcionais</t>
  </si>
  <si>
    <t>Estudos Gerais</t>
  </si>
  <si>
    <t>Total</t>
  </si>
  <si>
    <t>Disciplinas</t>
  </si>
  <si>
    <t>TÍTULO DA DISCIPLINA</t>
  </si>
  <si>
    <t>Disciplina 1</t>
  </si>
  <si>
    <t>Disciplina 2</t>
  </si>
  <si>
    <t>Disciplina 3</t>
  </si>
  <si>
    <t>TOTAL DE CRÉDITOS</t>
  </si>
  <si>
    <t>N.º da Disciplina</t>
  </si>
  <si>
    <t>Número</t>
  </si>
  <si>
    <t>OBTIDOS</t>
  </si>
  <si>
    <t>NECESSÁRIOS</t>
  </si>
  <si>
    <t>CRÉDITOS</t>
  </si>
  <si>
    <t>CONCLUÍDA</t>
  </si>
  <si>
    <t>Sim</t>
  </si>
  <si>
    <t>Não</t>
  </si>
  <si>
    <t>NOTA</t>
  </si>
  <si>
    <t>SEMESTRE</t>
  </si>
  <si>
    <t>Semestre 1</t>
  </si>
  <si>
    <t>CONTROLADOR DE ORÇAMENTO</t>
  </si>
  <si>
    <t>O Meu Orçamento</t>
  </si>
  <si>
    <t>PERCENTAGEM DE RENDIMENTOS GASTOS</t>
  </si>
  <si>
    <t>RENDIMENTOS MENSAIS LÍQUIDOS</t>
  </si>
  <si>
    <t>Meses no semestre</t>
  </si>
  <si>
    <t>RENDIMENTOS MENSAIS</t>
  </si>
  <si>
    <t>ITEM</t>
  </si>
  <si>
    <t>Rendimentos fixos</t>
  </si>
  <si>
    <t>Ajuda financeira</t>
  </si>
  <si>
    <t>Empréstimos</t>
  </si>
  <si>
    <t>Outros rendimentos</t>
  </si>
  <si>
    <t>DESPESAS MENSAIS LÍQUIDAS</t>
  </si>
  <si>
    <t>MONTANTE</t>
  </si>
  <si>
    <t>SALDO</t>
  </si>
  <si>
    <t>Despesas Mensais</t>
  </si>
  <si>
    <t>DESPESAS MENSAIS</t>
  </si>
  <si>
    <t>Renda</t>
  </si>
  <si>
    <t>Serviços públicos</t>
  </si>
  <si>
    <t>Telemóvel</t>
  </si>
  <si>
    <t>Compras</t>
  </si>
  <si>
    <t>Despesas com automóvel</t>
  </si>
  <si>
    <t>Empréstimos escolares</t>
  </si>
  <si>
    <t>Cartões de crédito</t>
  </si>
  <si>
    <t>Seguro</t>
  </si>
  <si>
    <t>Lazer</t>
  </si>
  <si>
    <t>Diversos</t>
  </si>
  <si>
    <t>Despesas Semestrais</t>
  </si>
  <si>
    <t>DESPESAS SEMESTRAIS (Total/Por Mês)</t>
  </si>
  <si>
    <t>Propinas</t>
  </si>
  <si>
    <t>Despesas de laboratório</t>
  </si>
  <si>
    <t>Livros</t>
  </si>
  <si>
    <t>Cauções</t>
  </si>
  <si>
    <t>Transportes</t>
  </si>
  <si>
    <t>Outras despesas</t>
  </si>
  <si>
    <t>POR MÊS</t>
  </si>
  <si>
    <t>CONTROLADOR DE LIVROS</t>
  </si>
  <si>
    <t>Lista de Livros</t>
  </si>
  <si>
    <t>TÍTULO</t>
  </si>
  <si>
    <t>Título do Livro</t>
  </si>
  <si>
    <t>AUTOR</t>
  </si>
  <si>
    <t>Autor</t>
  </si>
  <si>
    <t>DISCIPLINA</t>
  </si>
  <si>
    <t>Disciplina</t>
  </si>
  <si>
    <t>ONDE COMPRAR?</t>
  </si>
  <si>
    <t>Local</t>
  </si>
  <si>
    <t>ISBN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</si>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</sst>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164" formatCode="&quot;$&quot;#,##0_);\(&quot;$&quot;#,##0\)"/>
    <numFmt numFmtId="165" formatCode="[$-409]h:mm\ AM/PM;@"/>
    <numFmt numFmtId="166" formatCode="0.0"/>
    <numFmt numFmtId="167" formatCode="h:mm;@"/>
  </numFmts>
  <fonts count="14" x14ac:knownFonts="1">
    <font>
      <sz val="11"/>
      <color theme="0" tint="-0.34998626667073579"/>
      <name val="Arial"/>
      <family val="2"/>
      <scheme val="min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12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inor"/>
    </font>
    <font>
      <sz val="28"/>
      <color theme="0"/>
      <name val="Arial"/>
      <family val="2"/>
      <scheme val="major"/>
    </font>
    <font>
      <sz val="34"/>
      <color theme="0" tint="-4.9989318521683403E-2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 tint="9.9948118533890809E-2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4"/>
      <name val="Arial"/>
      <family val="2"/>
      <scheme val="major"/>
    </font>
    <font>
      <sz val="11"/>
      <color theme="0" tint="-0.34998626667073579"/>
      <name val="Arial"/>
      <family val="2"/>
      <scheme val="minor"/>
    </font>
    <font>
      <sz val="11"/>
      <color theme="0" tint="-0.24994659260841701"/>
      <name val="Arial"/>
      <family val="2"/>
      <scheme val="minor"/>
    </font>
    <font>
      <u/>
      <sz val="14"/>
      <color theme="3" tint="9.9948118533890809E-2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14996795556505021"/>
        <bgColor theme="1" tint="0.14996795556505021"/>
      </patternFill>
    </fill>
    <fill>
      <patternFill patternType="solid">
        <fgColor theme="1" tint="0.14993743705557422"/>
        <bgColor auto="1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</borders>
  <cellStyleXfs count="23">
    <xf numFmtId="0" fontId="0" fillId="3" borderId="0">
      <alignment horizontal="left" vertical="center" wrapText="1"/>
    </xf>
    <xf numFmtId="0" fontId="5" fillId="4" borderId="0" applyNumberFormat="0" applyBorder="0" applyProtection="0"/>
    <xf numFmtId="0" fontId="8" fillId="4" borderId="0" applyNumberFormat="0" applyBorder="0" applyProtection="0"/>
    <xf numFmtId="0" fontId="10" fillId="0" borderId="0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3" borderId="0" applyNumberFormat="0" applyBorder="0" applyProtection="0">
      <alignment horizontal="left" vertical="center" wrapText="1"/>
    </xf>
    <xf numFmtId="0" fontId="3" fillId="2" borderId="0" applyNumberFormat="0">
      <alignment horizontal="right" indent="1"/>
    </xf>
    <xf numFmtId="0" fontId="6" fillId="3" borderId="0">
      <alignment horizontal="right"/>
    </xf>
    <xf numFmtId="165" fontId="9" fillId="2" borderId="0" applyBorder="0" applyProtection="0">
      <alignment horizontal="right" vertical="center" indent="1"/>
    </xf>
    <xf numFmtId="0" fontId="7" fillId="3" borderId="0">
      <alignment horizontal="left"/>
    </xf>
    <xf numFmtId="165" fontId="4" fillId="3" borderId="0" applyNumberFormat="0">
      <alignment horizontal="left" vertical="center"/>
    </xf>
    <xf numFmtId="0" fontId="4" fillId="3" borderId="0">
      <alignment horizontal="right" vertical="center"/>
    </xf>
    <xf numFmtId="0" fontId="10" fillId="3" borderId="0">
      <alignment horizontal="center"/>
    </xf>
    <xf numFmtId="164" fontId="12" fillId="0" borderId="0" applyFont="0" applyFill="0" applyBorder="0" applyAlignment="0" applyProtection="0"/>
    <xf numFmtId="0" fontId="1" fillId="0" borderId="0" applyNumberFormat="0" applyFill="0" applyBorder="0" applyProtection="0">
      <alignment horizontal="right" indent="2"/>
    </xf>
    <xf numFmtId="0" fontId="11" fillId="3" borderId="0" applyNumberFormat="0" applyAlignment="0" applyProtection="0"/>
    <xf numFmtId="0" fontId="11" fillId="5" borderId="1" applyNumberFormat="0" applyFont="0" applyFill="0" applyAlignment="0">
      <alignment horizontal="left" vertical="center"/>
    </xf>
    <xf numFmtId="0" fontId="11" fillId="5" borderId="0" applyFill="0" applyBorder="0">
      <alignment horizontal="center" vertical="center"/>
    </xf>
    <xf numFmtId="0" fontId="7" fillId="3" borderId="0" applyNumberFormat="0" applyBorder="0">
      <alignment horizontal="right" indent="1"/>
    </xf>
    <xf numFmtId="164" fontId="11" fillId="3" borderId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left" vertical="center" wrapText="1"/>
    </xf>
    <xf numFmtId="164" fontId="10" fillId="3" borderId="0" applyFill="0" applyBorder="0">
      <alignment horizontal="right" wrapText="1" indent="2"/>
    </xf>
  </cellStyleXfs>
  <cellXfs count="40">
    <xf numFmtId="0" fontId="0" fillId="3" borderId="0" xfId="0">
      <alignment horizontal="left" vertical="center" wrapText="1"/>
    </xf>
    <xf numFmtId="0" fontId="3" fillId="2" borderId="0" xfId="6">
      <alignment horizontal="right" indent="1"/>
    </xf>
    <xf numFmtId="0" fontId="8" fillId="4" borderId="0" xfId="2"/>
    <xf numFmtId="0" fontId="5" fillId="4" borderId="0" xfId="1"/>
    <xf numFmtId="0" fontId="6" fillId="3" borderId="0" xfId="7">
      <alignment horizontal="right"/>
    </xf>
    <xf numFmtId="0" fontId="7" fillId="3" borderId="0" xfId="9">
      <alignment horizontal="left"/>
    </xf>
    <xf numFmtId="0" fontId="7" fillId="3" borderId="0" xfId="9">
      <alignment horizontal="left"/>
    </xf>
    <xf numFmtId="0" fontId="4" fillId="3" borderId="0" xfId="11">
      <alignment horizontal="right" vertical="center"/>
    </xf>
    <xf numFmtId="0" fontId="10" fillId="3" borderId="0" xfId="3" applyFill="1">
      <alignment horizontal="left"/>
    </xf>
    <xf numFmtId="0" fontId="0" fillId="3" borderId="0" xfId="0" applyFont="1" applyFill="1" applyBorder="1">
      <alignment horizontal="left" vertical="center" wrapText="1"/>
    </xf>
    <xf numFmtId="0" fontId="10" fillId="3" borderId="0" xfId="12">
      <alignment horizontal="center"/>
    </xf>
    <xf numFmtId="0" fontId="2" fillId="3" borderId="0" xfId="5">
      <alignment horizontal="left" vertical="center" wrapText="1"/>
    </xf>
    <xf numFmtId="0" fontId="11" fillId="3" borderId="0" xfId="17" applyFill="1">
      <alignment horizontal="center" vertical="center"/>
    </xf>
    <xf numFmtId="0" fontId="1" fillId="3" borderId="0" xfId="14" applyFill="1" applyBorder="1">
      <alignment horizontal="right" indent="2"/>
    </xf>
    <xf numFmtId="0" fontId="7" fillId="3" borderId="0" xfId="18">
      <alignment horizontal="right" indent="1"/>
    </xf>
    <xf numFmtId="0" fontId="0" fillId="3" borderId="1" xfId="16" applyFont="1" applyFill="1" applyAlignment="1">
      <alignment horizontal="left" vertical="center" wrapText="1"/>
    </xf>
    <xf numFmtId="9" fontId="2" fillId="3" borderId="0" xfId="4" applyFont="1" applyFill="1" applyAlignment="1">
      <alignment horizontal="left" vertical="center"/>
    </xf>
    <xf numFmtId="0" fontId="1" fillId="3" borderId="0" xfId="14" applyFill="1">
      <alignment horizontal="right" indent="2"/>
    </xf>
    <xf numFmtId="0" fontId="11" fillId="3" borderId="0" xfId="15" applyAlignment="1">
      <alignment horizontal="left" vertical="center"/>
    </xf>
    <xf numFmtId="0" fontId="3" fillId="2" borderId="0" xfId="6" applyNumberFormat="1">
      <alignment horizontal="right" indent="1"/>
    </xf>
    <xf numFmtId="0" fontId="0" fillId="5" borderId="2" xfId="0" applyFont="1" applyFill="1" applyBorder="1">
      <alignment horizontal="left" vertical="center" wrapText="1"/>
    </xf>
    <xf numFmtId="166" fontId="0" fillId="5" borderId="2" xfId="15" applyNumberFormat="1" applyFont="1" applyFill="1" applyBorder="1" applyAlignment="1">
      <alignment horizontal="center" vertical="center" wrapText="1"/>
    </xf>
    <xf numFmtId="167" fontId="4" fillId="3" borderId="0" xfId="10" applyNumberFormat="1">
      <alignment horizontal="left" vertical="center"/>
    </xf>
    <xf numFmtId="167" fontId="9" fillId="2" borderId="0" xfId="8" applyNumberFormat="1">
      <alignment horizontal="right" vertical="center" indent="1"/>
    </xf>
    <xf numFmtId="0" fontId="0" fillId="5" borderId="0" xfId="0" applyFont="1" applyFill="1" applyBorder="1">
      <alignment horizontal="left" vertical="center" wrapText="1"/>
    </xf>
    <xf numFmtId="0" fontId="0" fillId="5" borderId="0" xfId="17" applyNumberFormat="1" applyFont="1" applyFill="1" applyBorder="1" applyAlignment="1">
      <alignment horizontal="center" vertical="center"/>
    </xf>
    <xf numFmtId="166" fontId="0" fillId="5" borderId="0" xfId="15" applyNumberFormat="1" applyFont="1" applyFill="1" applyBorder="1" applyAlignment="1">
      <alignment horizontal="center" vertical="center" wrapText="1"/>
    </xf>
    <xf numFmtId="0" fontId="0" fillId="5" borderId="0" xfId="21" applyNumberFormat="1" applyFont="1" applyFill="1" applyBorder="1" applyAlignment="1">
      <alignment horizontal="left" vertical="center" wrapText="1"/>
    </xf>
    <xf numFmtId="0" fontId="0" fillId="5" borderId="2" xfId="17" applyNumberFormat="1" applyFont="1" applyFill="1" applyBorder="1" applyAlignment="1">
      <alignment horizontal="center" vertical="center"/>
    </xf>
    <xf numFmtId="0" fontId="0" fillId="5" borderId="2" xfId="21" applyNumberFormat="1" applyFont="1" applyFill="1" applyBorder="1" applyAlignment="1">
      <alignment horizontal="left" vertical="center" wrapText="1"/>
    </xf>
    <xf numFmtId="0" fontId="0" fillId="3" borderId="1" xfId="17" applyFont="1" applyFill="1" applyBorder="1">
      <alignment horizontal="center" vertical="center"/>
    </xf>
    <xf numFmtId="0" fontId="0" fillId="6" borderId="0" xfId="0" applyFont="1" applyFill="1" applyBorder="1">
      <alignment horizontal="left" vertical="center" wrapText="1"/>
    </xf>
    <xf numFmtId="5" fontId="2" fillId="3" borderId="0" xfId="5" applyNumberFormat="1">
      <alignment horizontal="left" vertical="center" wrapText="1"/>
    </xf>
    <xf numFmtId="5" fontId="4" fillId="3" borderId="0" xfId="10" applyNumberFormat="1">
      <alignment horizontal="left" vertical="center"/>
    </xf>
    <xf numFmtId="5" fontId="10" fillId="3" borderId="0" xfId="22" applyNumberFormat="1" applyFill="1">
      <alignment horizontal="right" wrapText="1" indent="2"/>
    </xf>
    <xf numFmtId="5" fontId="11" fillId="3" borderId="0" xfId="19" applyNumberFormat="1" applyFill="1" applyAlignment="1">
      <alignment horizontal="right" vertical="center" wrapText="1" indent="2"/>
    </xf>
    <xf numFmtId="5" fontId="11" fillId="3" borderId="0" xfId="19" applyNumberFormat="1" applyFill="1" applyBorder="1" applyAlignment="1">
      <alignment horizontal="right" vertical="center" wrapText="1" indent="2"/>
    </xf>
    <xf numFmtId="0" fontId="13" fillId="4" borderId="0" xfId="2" applyFont="1"/>
    <xf numFmtId="0" fontId="10" fillId="3" borderId="0" xfId="12">
      <alignment horizontal="center"/>
    </xf>
    <xf numFmtId="0" fontId="3" fillId="2" borderId="0" xfId="6">
      <alignment horizontal="right" indent="1"/>
    </xf>
  </cellXfs>
  <cellStyles count="23">
    <cellStyle name="Alinhar à direita" xfId="11"/>
    <cellStyle name="Alinhar à esquerda" xfId="10"/>
    <cellStyle name="Ano" xfId="7"/>
    <cellStyle name="Cabeçalho 1" xfId="2" builtinId="16" customBuiltin="1"/>
    <cellStyle name="Cabeçalho 2" xfId="3" builtinId="17" customBuiltin="1"/>
    <cellStyle name="Cabeçalho 2 alinhado ao centro" xfId="12"/>
    <cellStyle name="Cabeçalho 3" xfId="5" builtinId="18" customBuiltin="1"/>
    <cellStyle name="Cabeçalho 4" xfId="14" builtinId="19" customBuiltin="1"/>
    <cellStyle name="Destaque a Preto" xfId="6"/>
    <cellStyle name="Etiquetas alinhadas à direita" xfId="18"/>
    <cellStyle name="Etiquetas alinhadas à esquerda" xfId="9"/>
    <cellStyle name="Hora" xfId="8"/>
    <cellStyle name="Moeda" xfId="13" builtinId="4" customBuiltin="1"/>
    <cellStyle name="Moeda da tabela" xfId="19"/>
    <cellStyle name="Moeda do cabeçalho" xfId="22"/>
    <cellStyle name="Normal" xfId="0" builtinId="0" customBuiltin="1"/>
    <cellStyle name="Nota" xfId="15"/>
    <cellStyle name="Percentagem" xfId="4" builtinId="5"/>
    <cellStyle name="Sublinhado" xfId="16"/>
    <cellStyle name="Tabela alinhada à direita" xfId="20"/>
    <cellStyle name="Tabela alinhada à esquerda" xfId="21"/>
    <cellStyle name="Tabela alinhada ao centro" xfId="17"/>
    <cellStyle name="Título" xfId="1" builtinId="15" customBuiltin="1"/>
  </cellStyles>
  <dxfs count="23">
    <dxf>
      <numFmt numFmtId="9" formatCode="#,##0\ &quot;€&quot;;\-#,##0\ &quot;€&quot;"/>
      <alignment horizontal="right" vertical="center" textRotation="0" wrapText="1" indent="2" justifyLastLine="0" shrinkToFit="0" readingOrder="0"/>
    </dxf>
    <dxf>
      <numFmt numFmtId="9" formatCode="#,##0\ &quot;€&quot;;\-#,##0\ &quot;€&quot;"/>
      <alignment horizontal="right" vertical="center" textRotation="0" wrapText="1" indent="2" justifyLastLine="0" shrinkToFit="0" readingOrder="0"/>
    </dxf>
    <dxf>
      <numFmt numFmtId="9" formatCode="#,##0\ &quot;€&quot;;\-#,##0\ &quot;€&quot;"/>
      <alignment horizontal="right" vertical="center" textRotation="0" wrapText="1" indent="2" justifyLastLine="0" shrinkToFit="0" readingOrder="0"/>
    </dxf>
    <dxf>
      <numFmt numFmtId="9" formatCode="#,##0\ &quot;€&quot;;\-#,##0\ &quot;€&quot;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numFmt numFmtId="0" formatCode="General"/>
      <fill>
        <patternFill patternType="solid">
          <fgColor theme="1" tint="0.14996795556505021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numFmt numFmtId="166" formatCode="0.0"/>
      <fill>
        <patternFill patternType="solid">
          <fgColor theme="1" tint="0.14996795556505021"/>
          <bgColor theme="1" tint="0.149967955565050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numFmt numFmtId="0" formatCode="General"/>
      <fill>
        <patternFill patternType="solid">
          <fgColor theme="1" tint="0.14996795556505021"/>
          <bgColor theme="1" tint="0.149967955565050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numFmt numFmtId="0" formatCode="General"/>
      <fill>
        <patternFill patternType="solid">
          <fgColor theme="1" tint="0.14996795556505021"/>
          <bgColor theme="1" tint="0.149967955565050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fill>
        <patternFill patternType="solid">
          <fgColor theme="1" tint="0.14996795556505021"/>
          <bgColor theme="1" tint="0.149967955565050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fill>
        <patternFill patternType="solid">
          <fgColor theme="1" tint="0.14996795556505021"/>
          <bgColor theme="1" tint="0.149967955565050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fill>
        <patternFill patternType="solid">
          <fgColor theme="1" tint="0.14996795556505021"/>
          <bgColor theme="1" tint="0.149967955565050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fill>
        <patternFill patternType="solid">
          <fgColor auto="1"/>
          <bgColor theme="1" tint="0.14993743705557422"/>
        </patternFill>
      </fill>
    </dxf>
    <dxf>
      <numFmt numFmtId="167" formatCode="h:mm;@"/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79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Estilo de tabela de gestor de disciplina" defaultPivotStyle="PivotStyleLight16">
    <tableStyle name="Estilo de tabela de gestor de disciplina" pivot="0" count="5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</tableStyle>
    <tableStyle name="Estilo de tabela de gestor de disciplina 2" pivot="0" count="5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genda" displayName="Agenda" ref="B5:I29" totalsRowShown="0">
  <autoFilter ref="B5:I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HORA " dataDxfId="12">
      <calculatedColumnFormula>HoraDeInício+TIME(0,(ROW(A1)-1)*Duração,0)</calculatedColumnFormula>
    </tableColumn>
    <tableColumn id="2" name="SEG"/>
    <tableColumn id="3" name="TER"/>
    <tableColumn id="4" name="QUA"/>
    <tableColumn id="5" name="QUI"/>
    <tableColumn id="6" name="SEX"/>
    <tableColumn id="7" name="SÁB"/>
    <tableColumn id="8" name="DOM"/>
  </tableColumns>
  <tableStyleInfo name="Estilo de tabela de gestor de disciplina" showFirstColumn="1" showLastColumn="0" showRowStripes="1" showColumnStripes="0"/>
  <extLst>
    <ext xmlns:x14="http://schemas.microsoft.com/office/spreadsheetml/2009/9/main" uri="{504A1905-F514-4f6f-8877-14C23A59335A}">
      <x14:table altTextSummary="Um resumo do horário de aulas semanal, com início na hora introduzida na célula C4 e duração conforme determinado pelo valor na célula D4. Introduza notas nas colunas C a I"/>
    </ext>
  </extLst>
</table>
</file>

<file path=xl/tables/table2.xml><?xml version="1.0" encoding="utf-8"?>
<table xmlns="http://schemas.openxmlformats.org/spreadsheetml/2006/main" id="1" name="Disciplinas" displayName="Disciplinas" ref="B14:H17" totalsRowShown="0" headerRowDxfId="11">
  <autoFilter ref="B14:H17"/>
  <tableColumns count="7">
    <tableColumn id="1" name="TÍTULO DA DISCIPLINA" dataDxfId="10"/>
    <tableColumn id="2" name="N.º da Disciplina" dataDxfId="9"/>
    <tableColumn id="3" name="REQUISITO" dataDxfId="8"/>
    <tableColumn id="4" name="CRÉDITOS" dataDxfId="7" dataCellStyle="Tabela alinhada ao centro"/>
    <tableColumn id="5" name="CONCLUÍDA" dataDxfId="6" dataCellStyle="Tabela alinhada ao centro"/>
    <tableColumn id="6" name="NOTA" dataDxfId="5" dataCellStyle="Nota"/>
    <tableColumn id="7" name="SEMESTRE" dataDxfId="4" dataCellStyle="Tabela alinhada à esquerda"/>
  </tableColumns>
  <tableStyleInfo name="Estilo de tabela de gestor de disciplina" showFirstColumn="0" showLastColumn="0" showRowStripes="1" showColumnStripes="0"/>
</table>
</file>

<file path=xl/tables/table3.xml><?xml version="1.0" encoding="utf-8"?>
<table xmlns="http://schemas.openxmlformats.org/spreadsheetml/2006/main" id="3" name="RendimentoMensal" displayName="RendimentoMensal" ref="B11:C15" totalsRowCellStyle="Normal">
  <autoFilter ref="B11:C15"/>
  <tableColumns count="2">
    <tableColumn id="1" name="ITEM" totalsRowLabel="Total"/>
    <tableColumn id="2" name="MONTANTE" totalsRowFunction="sum" dataDxfId="3"/>
  </tableColumns>
  <tableStyleInfo name="Estilo de tabela de gestor de disciplina 2" showFirstColumn="0" showLastColumn="0" showRowStripes="1" showColumnStripes="0"/>
  <extLst>
    <ext xmlns:x14="http://schemas.microsoft.com/office/spreadsheetml/2009/9/main" uri="{504A1905-F514-4f6f-8877-14C23A59335A}">
      <x14:table altTextSummary="Introduza os rendimentos mensais detalhados"/>
    </ext>
  </extLst>
</table>
</file>

<file path=xl/tables/table4.xml><?xml version="1.0" encoding="utf-8"?>
<table xmlns="http://schemas.openxmlformats.org/spreadsheetml/2006/main" id="8" name="DespesasMensais" displayName="DespesasMensais" ref="B5:C15" totalsRowShown="0" headerRowCellStyle="Normal" dataCellStyle="Normal">
  <autoFilter ref="B5:C15"/>
  <tableColumns count="2">
    <tableColumn id="1" name="ITEM" dataCellStyle="Normal"/>
    <tableColumn id="2" name="MONTANTE" dataDxfId="2"/>
  </tableColumns>
  <tableStyleInfo name="Estilo de tabela de gestor de disciplina 2" showFirstColumn="0" showLastColumn="0" showRowStripes="1" showColumnStripes="0"/>
  <extLst>
    <ext xmlns:x14="http://schemas.microsoft.com/office/spreadsheetml/2009/9/main" uri="{504A1905-F514-4f6f-8877-14C23A59335A}">
      <x14:table altTextSummary="Introduza as despesas mensais"/>
    </ext>
  </extLst>
</table>
</file>

<file path=xl/tables/table5.xml><?xml version="1.0" encoding="utf-8"?>
<table xmlns="http://schemas.openxmlformats.org/spreadsheetml/2006/main" id="12" name="DespesasSemestrais" displayName="DespesasSemestrais" ref="B5:D11" totalsRowShown="0" headerRowCellStyle="Normal" dataCellStyle="Normal">
  <autoFilter ref="B5:D11"/>
  <tableColumns count="3">
    <tableColumn id="1" name="ITEM" dataCellStyle="Normal"/>
    <tableColumn id="2" name="MONTANTE" dataDxfId="1"/>
    <tableColumn id="3" name="POR MÊS" dataDxfId="0">
      <calculatedColumnFormula>DespesasSemestrais[[#This Row],[MONTANTE]]/Meses_no_semestre</calculatedColumnFormula>
    </tableColumn>
  </tableColumns>
  <tableStyleInfo name="Estilo de tabela de gestor de disciplina 2" showFirstColumn="0" showLastColumn="0" showRowStripes="1" showColumnStripes="0"/>
  <extLst>
    <ext xmlns:x14="http://schemas.microsoft.com/office/spreadsheetml/2009/9/main" uri="{504A1905-F514-4f6f-8877-14C23A59335A}">
      <x14:table altTextSummary="Introduza as despesas semestrais e os respetivos montantes e o valor por mês será calculado automaticamente (com base num semestre com 4 meses)"/>
    </ext>
  </extLst>
</table>
</file>

<file path=xl/tables/table6.xml><?xml version="1.0" encoding="utf-8"?>
<table xmlns="http://schemas.openxmlformats.org/spreadsheetml/2006/main" id="6" name="ListaDeLivros" displayName="ListaDeLivros" ref="B4:G7" totalsRowShown="0">
  <autoFilter ref="B4:G7"/>
  <tableColumns count="6">
    <tableColumn id="1" name="TÍTULO"/>
    <tableColumn id="3" name="AUTOR"/>
    <tableColumn id="4" name="DISCIPLINA"/>
    <tableColumn id="5" name="ONDE COMPRAR?"/>
    <tableColumn id="6" name="ISBN"/>
    <tableColumn id="7" name="NOTAS"/>
  </tableColumns>
  <tableStyleInfo name="Estilo de tabela de gestor de disciplina" showFirstColumn="0" showLastColumn="0" showRowStripes="1" showColumnStripes="0"/>
  <extLst>
    <ext xmlns:x14="http://schemas.microsoft.com/office/spreadsheetml/2009/9/main" uri="{504A1905-F514-4f6f-8877-14C23A59335A}">
      <x14:table altTextSummary="Introduza os seus livros da faculdade aqui, incluindo o título, autor, disciplina, onde pode comprá-lo, o ISBN e notas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I29"/>
  <sheetViews>
    <sheetView showGridLines="0" tabSelected="1" zoomScaleNormal="100" workbookViewId="0"/>
  </sheetViews>
  <sheetFormatPr defaultColWidth="9" defaultRowHeight="31.5" customHeight="1" x14ac:dyDescent="0.2"/>
  <cols>
    <col min="1" max="1" width="2.625" style="1" customWidth="1"/>
    <col min="2" max="2" width="10.625" style="1" customWidth="1"/>
    <col min="3" max="3" width="21.125" customWidth="1"/>
    <col min="4" max="9" width="16.75" customWidth="1"/>
    <col min="10" max="10" width="2.625" customWidth="1"/>
  </cols>
  <sheetData>
    <row r="1" spans="1:9" s="2" customFormat="1" ht="24.95" customHeight="1" x14ac:dyDescent="0.25">
      <c r="A1" s="37"/>
      <c r="B1" s="2" t="s">
        <v>0</v>
      </c>
    </row>
    <row r="2" spans="1:9" s="3" customFormat="1" ht="39.950000000000003" customHeight="1" x14ac:dyDescent="0.45">
      <c r="B2" s="3" t="s">
        <v>1</v>
      </c>
    </row>
    <row r="3" spans="1:9" ht="39.950000000000003" customHeight="1" x14ac:dyDescent="0.55000000000000004">
      <c r="C3" s="8" t="s">
        <v>3</v>
      </c>
      <c r="D3" s="38" t="s">
        <v>7</v>
      </c>
      <c r="E3" s="38"/>
      <c r="F3" s="4" t="s">
        <v>11</v>
      </c>
    </row>
    <row r="4" spans="1:9" ht="29.25" x14ac:dyDescent="0.2">
      <c r="C4" s="22">
        <v>0.375</v>
      </c>
      <c r="D4" s="7">
        <v>60</v>
      </c>
      <c r="E4" s="5" t="s">
        <v>9</v>
      </c>
    </row>
    <row r="5" spans="1:9" ht="33" customHeight="1" x14ac:dyDescent="0.2">
      <c r="B5" s="19" t="s">
        <v>2</v>
      </c>
      <c r="C5" s="8" t="s">
        <v>4</v>
      </c>
      <c r="D5" s="8" t="s">
        <v>8</v>
      </c>
      <c r="E5" s="8" t="s">
        <v>10</v>
      </c>
      <c r="F5" s="8" t="s">
        <v>12</v>
      </c>
      <c r="G5" s="8" t="s">
        <v>14</v>
      </c>
      <c r="H5" s="8" t="s">
        <v>15</v>
      </c>
      <c r="I5" s="8" t="s">
        <v>16</v>
      </c>
    </row>
    <row r="6" spans="1:9" ht="31.5" customHeight="1" x14ac:dyDescent="0.2">
      <c r="B6" s="23">
        <f t="shared" ref="B6:B29" si="0">HoraDeInício+TIME(0,(ROW(A1)-1)*Duração,0)</f>
        <v>0.375</v>
      </c>
      <c r="C6" s="9" t="s">
        <v>5</v>
      </c>
      <c r="D6" s="9" t="s">
        <v>5</v>
      </c>
      <c r="E6" s="9" t="s">
        <v>5</v>
      </c>
      <c r="F6" s="9" t="s">
        <v>5</v>
      </c>
      <c r="G6" s="9" t="s">
        <v>5</v>
      </c>
      <c r="H6" s="9"/>
      <c r="I6" s="9"/>
    </row>
    <row r="7" spans="1:9" ht="31.5" customHeight="1" x14ac:dyDescent="0.2">
      <c r="B7" s="23">
        <f t="shared" si="0"/>
        <v>0.41666666666666669</v>
      </c>
      <c r="C7" s="9" t="s">
        <v>6</v>
      </c>
      <c r="D7" s="9"/>
      <c r="E7" s="9"/>
      <c r="F7" s="9"/>
      <c r="G7" s="9"/>
      <c r="H7" s="9"/>
      <c r="I7" s="9"/>
    </row>
    <row r="8" spans="1:9" ht="31.5" customHeight="1" x14ac:dyDescent="0.2">
      <c r="B8" s="23">
        <f t="shared" si="0"/>
        <v>0.45833333333333331</v>
      </c>
      <c r="C8" s="9"/>
      <c r="D8" s="9"/>
      <c r="E8" s="9"/>
      <c r="F8" s="9" t="s">
        <v>13</v>
      </c>
      <c r="G8" s="9"/>
      <c r="H8" s="9"/>
      <c r="I8" s="9"/>
    </row>
    <row r="9" spans="1:9" ht="31.5" customHeight="1" x14ac:dyDescent="0.2">
      <c r="B9" s="23">
        <f t="shared" si="0"/>
        <v>0.5</v>
      </c>
      <c r="C9" s="9"/>
      <c r="D9" s="9"/>
      <c r="E9" s="9"/>
      <c r="F9" s="9"/>
      <c r="G9" s="9"/>
      <c r="H9" s="9"/>
      <c r="I9" s="9"/>
    </row>
    <row r="10" spans="1:9" ht="31.5" customHeight="1" x14ac:dyDescent="0.2">
      <c r="B10" s="23">
        <f t="shared" si="0"/>
        <v>0.54166666666666663</v>
      </c>
      <c r="C10" s="9"/>
      <c r="D10" s="9"/>
      <c r="E10" s="9"/>
      <c r="F10" s="9"/>
      <c r="G10" s="9"/>
      <c r="H10" s="9"/>
      <c r="I10" s="9"/>
    </row>
    <row r="11" spans="1:9" ht="31.5" customHeight="1" x14ac:dyDescent="0.2">
      <c r="B11" s="23">
        <f t="shared" si="0"/>
        <v>0.58333333333333337</v>
      </c>
      <c r="C11" s="9"/>
      <c r="D11" s="9"/>
      <c r="E11" s="9"/>
      <c r="F11" s="9"/>
      <c r="G11" s="9"/>
      <c r="H11" s="9"/>
      <c r="I11" s="9"/>
    </row>
    <row r="12" spans="1:9" ht="31.5" customHeight="1" x14ac:dyDescent="0.2">
      <c r="B12" s="23">
        <f t="shared" si="0"/>
        <v>0.625</v>
      </c>
      <c r="C12" s="9"/>
      <c r="D12" s="9"/>
      <c r="E12" s="9"/>
      <c r="F12" s="9"/>
      <c r="G12" s="9"/>
      <c r="H12" s="9"/>
      <c r="I12" s="9"/>
    </row>
    <row r="13" spans="1:9" ht="31.5" customHeight="1" x14ac:dyDescent="0.2">
      <c r="B13" s="23">
        <f t="shared" si="0"/>
        <v>0.66666666666666674</v>
      </c>
      <c r="C13" s="9"/>
      <c r="D13" s="9"/>
      <c r="E13" s="9"/>
      <c r="F13" s="9"/>
      <c r="G13" s="9"/>
      <c r="H13" s="9"/>
      <c r="I13" s="9"/>
    </row>
    <row r="14" spans="1:9" ht="31.5" customHeight="1" x14ac:dyDescent="0.2">
      <c r="B14" s="23">
        <f t="shared" si="0"/>
        <v>0.70833333333333326</v>
      </c>
      <c r="C14" s="9"/>
      <c r="D14" s="9"/>
      <c r="E14" s="9"/>
      <c r="F14" s="9"/>
      <c r="G14" s="9"/>
      <c r="H14" s="9"/>
      <c r="I14" s="9"/>
    </row>
    <row r="15" spans="1:9" ht="31.5" customHeight="1" x14ac:dyDescent="0.2">
      <c r="B15" s="23">
        <f t="shared" si="0"/>
        <v>0.75</v>
      </c>
      <c r="C15" s="9"/>
      <c r="D15" s="9"/>
      <c r="E15" s="9"/>
      <c r="F15" s="9"/>
      <c r="G15" s="9"/>
      <c r="H15" s="9"/>
      <c r="I15" s="9"/>
    </row>
    <row r="16" spans="1:9" ht="31.5" customHeight="1" x14ac:dyDescent="0.2">
      <c r="B16" s="23">
        <f t="shared" si="0"/>
        <v>0.79166666666666674</v>
      </c>
      <c r="C16" s="9"/>
      <c r="D16" s="9"/>
      <c r="E16" s="9"/>
      <c r="F16" s="9"/>
      <c r="G16" s="9"/>
      <c r="H16" s="9"/>
      <c r="I16" s="9"/>
    </row>
    <row r="17" spans="2:9" ht="31.5" customHeight="1" x14ac:dyDescent="0.2">
      <c r="B17" s="23">
        <f t="shared" si="0"/>
        <v>0.83333333333333326</v>
      </c>
      <c r="C17" s="9"/>
      <c r="D17" s="9"/>
      <c r="E17" s="9"/>
      <c r="F17" s="9"/>
      <c r="G17" s="9"/>
      <c r="H17" s="9"/>
      <c r="I17" s="9"/>
    </row>
    <row r="18" spans="2:9" ht="31.5" customHeight="1" x14ac:dyDescent="0.2">
      <c r="B18" s="23">
        <f t="shared" si="0"/>
        <v>0.875</v>
      </c>
      <c r="C18" s="9"/>
      <c r="D18" s="9"/>
      <c r="E18" s="9"/>
      <c r="F18" s="9"/>
      <c r="G18" s="9"/>
      <c r="H18" s="9"/>
      <c r="I18" s="9"/>
    </row>
    <row r="19" spans="2:9" ht="31.5" customHeight="1" x14ac:dyDescent="0.2">
      <c r="B19" s="23">
        <f t="shared" si="0"/>
        <v>0.91666666666666663</v>
      </c>
      <c r="C19" s="9"/>
      <c r="D19" s="9"/>
      <c r="E19" s="9"/>
      <c r="F19" s="9"/>
      <c r="G19" s="9"/>
      <c r="H19" s="9"/>
      <c r="I19" s="9"/>
    </row>
    <row r="20" spans="2:9" ht="31.5" customHeight="1" x14ac:dyDescent="0.2">
      <c r="B20" s="23">
        <f t="shared" si="0"/>
        <v>0.95833333333333337</v>
      </c>
      <c r="C20" s="9"/>
      <c r="D20" s="9"/>
      <c r="E20" s="9"/>
      <c r="F20" s="9"/>
      <c r="G20" s="9"/>
      <c r="H20" s="9"/>
      <c r="I20" s="9"/>
    </row>
    <row r="21" spans="2:9" ht="31.5" customHeight="1" x14ac:dyDescent="0.2">
      <c r="B21" s="23">
        <f t="shared" si="0"/>
        <v>1</v>
      </c>
      <c r="C21" s="9"/>
      <c r="D21" s="9"/>
      <c r="E21" s="9"/>
      <c r="F21" s="9"/>
      <c r="G21" s="9"/>
      <c r="H21" s="9"/>
      <c r="I21" s="9"/>
    </row>
    <row r="22" spans="2:9" ht="31.5" customHeight="1" x14ac:dyDescent="0.2">
      <c r="B22" s="23">
        <f t="shared" si="0"/>
        <v>1.0416666666666665</v>
      </c>
      <c r="C22" s="9"/>
      <c r="D22" s="9"/>
      <c r="E22" s="9"/>
      <c r="F22" s="9"/>
      <c r="G22" s="9"/>
      <c r="H22" s="9"/>
      <c r="I22" s="9"/>
    </row>
    <row r="23" spans="2:9" ht="31.5" customHeight="1" x14ac:dyDescent="0.2">
      <c r="B23" s="23">
        <f t="shared" si="0"/>
        <v>1.0833333333333335</v>
      </c>
      <c r="C23" s="9"/>
      <c r="D23" s="9"/>
      <c r="E23" s="9"/>
      <c r="F23" s="9"/>
      <c r="G23" s="9"/>
      <c r="H23" s="9"/>
      <c r="I23" s="9"/>
    </row>
    <row r="24" spans="2:9" ht="31.5" customHeight="1" x14ac:dyDescent="0.2">
      <c r="B24" s="23">
        <f t="shared" si="0"/>
        <v>1.125</v>
      </c>
      <c r="C24" s="9"/>
      <c r="D24" s="9"/>
      <c r="E24" s="9"/>
      <c r="F24" s="9"/>
      <c r="G24" s="9"/>
      <c r="H24" s="9"/>
      <c r="I24" s="9"/>
    </row>
    <row r="25" spans="2:9" ht="31.5" customHeight="1" x14ac:dyDescent="0.2">
      <c r="B25" s="23">
        <f t="shared" si="0"/>
        <v>1.1666666666666665</v>
      </c>
      <c r="C25" s="9"/>
      <c r="D25" s="9"/>
      <c r="E25" s="9"/>
      <c r="F25" s="9"/>
      <c r="G25" s="9"/>
      <c r="H25" s="9"/>
      <c r="I25" s="9"/>
    </row>
    <row r="26" spans="2:9" ht="31.5" customHeight="1" x14ac:dyDescent="0.2">
      <c r="B26" s="23">
        <f t="shared" si="0"/>
        <v>1.2083333333333335</v>
      </c>
      <c r="C26" s="9"/>
      <c r="D26" s="9"/>
      <c r="E26" s="9"/>
      <c r="F26" s="9"/>
      <c r="G26" s="9"/>
      <c r="H26" s="9"/>
      <c r="I26" s="9"/>
    </row>
    <row r="27" spans="2:9" ht="31.5" customHeight="1" x14ac:dyDescent="0.2">
      <c r="B27" s="23">
        <f t="shared" si="0"/>
        <v>1.25</v>
      </c>
      <c r="C27" s="9"/>
      <c r="D27" s="9"/>
      <c r="E27" s="9"/>
      <c r="F27" s="9"/>
      <c r="G27" s="9"/>
      <c r="H27" s="9"/>
      <c r="I27" s="9"/>
    </row>
    <row r="28" spans="2:9" ht="31.5" customHeight="1" x14ac:dyDescent="0.2">
      <c r="B28" s="23">
        <f t="shared" si="0"/>
        <v>1.2916666666666665</v>
      </c>
      <c r="C28" s="9"/>
      <c r="D28" s="9"/>
      <c r="E28" s="9"/>
      <c r="F28" s="9"/>
      <c r="G28" s="9"/>
      <c r="H28" s="9"/>
      <c r="I28" s="9"/>
    </row>
    <row r="29" spans="2:9" ht="31.5" customHeight="1" x14ac:dyDescent="0.2">
      <c r="B29" s="23">
        <f t="shared" si="0"/>
        <v>1.3333333333333335</v>
      </c>
      <c r="C29" s="9"/>
      <c r="D29" s="9"/>
      <c r="E29" s="9"/>
      <c r="F29" s="9"/>
      <c r="G29" s="9"/>
      <c r="H29" s="9"/>
      <c r="I29" s="9"/>
    </row>
  </sheetData>
  <mergeCells count="1">
    <mergeCell ref="D3:E3"/>
  </mergeCells>
  <dataValidations count="6">
    <dataValidation allowBlank="1" showInputMessage="1" showErrorMessage="1" prompt="A folha de cálculo Semestre controla a agenda diária com hora de início e lista de tarefas personalizáveis. Tem uma folha de cálculo com os créditos semestrais e média final, 3 de orçamento com rendimentos e despesas e uma com a lista de livros semestral" sqref="A1"/>
    <dataValidation allowBlank="1" showInputMessage="1" showErrorMessage="1" prompt="Introduza a hora de início para a tabela de horário" sqref="C4"/>
    <dataValidation allowBlank="1" showInputMessage="1" showErrorMessage="1" prompt="Introduza a duração em minutos. Ao fazê-lo, o horário será dividido segundo a duração especificada. Por exemplo, 60 minutos estabelece tarefas por hora" sqref="D4"/>
    <dataValidation allowBlank="1" showInputMessage="1" showErrorMessage="1" prompt="Hora ajustada automaticamente com base na hora de início introduzida na célula C4" sqref="B5"/>
    <dataValidation allowBlank="1" showInputMessage="1" showErrorMessage="1" prompt="Introduza tarefas para este dia da semana nesta coluna" sqref="C5:I5"/>
    <dataValidation allowBlank="1" showInputMessage="1" showErrorMessage="1" prompt="Introduza o ano deste semestre de outono nesta célula. O ano será atualizado automaticamente nas outras folhas de cálculo" sqref="F3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H1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3" width="20.625" customWidth="1"/>
    <col min="4" max="4" width="30.625" customWidth="1"/>
    <col min="5" max="5" width="20.625" customWidth="1"/>
    <col min="6" max="8" width="16.75" customWidth="1"/>
    <col min="9" max="9" width="2.625" customWidth="1"/>
  </cols>
  <sheetData>
    <row r="1" spans="2:8" s="2" customFormat="1" ht="24.95" customHeight="1" x14ac:dyDescent="0.25">
      <c r="B1" s="2" t="s">
        <v>17</v>
      </c>
    </row>
    <row r="2" spans="2:8" s="3" customFormat="1" ht="39.950000000000003" customHeight="1" x14ac:dyDescent="0.45">
      <c r="B2" s="3" t="s">
        <v>18</v>
      </c>
    </row>
    <row r="3" spans="2:8" ht="39.950000000000003" customHeight="1" x14ac:dyDescent="0.55000000000000004">
      <c r="B3" s="11" t="s">
        <v>19</v>
      </c>
      <c r="C3" s="4" t="str">
        <f>Ano</f>
        <v>ANO</v>
      </c>
    </row>
    <row r="4" spans="2:8" ht="14.25" x14ac:dyDescent="0.2">
      <c r="B4" s="8" t="s">
        <v>20</v>
      </c>
      <c r="D4" s="8" t="s">
        <v>20</v>
      </c>
    </row>
    <row r="5" spans="2:8" ht="25.5" customHeight="1" x14ac:dyDescent="0.2">
      <c r="B5" s="1">
        <f>AVERAGE(Disciplinas[NOTA])</f>
        <v>3.5</v>
      </c>
      <c r="C5" s="6" t="str">
        <f>IFERROR(TEXT(AVERAGEIF(Disciplinas[CONCLUÍDA],"Sim",Disciplinas[NOTA]),"0,00"),"0,00")&amp;" GPA Atual"</f>
        <v>3,50 GPA Atual</v>
      </c>
      <c r="D5" s="1">
        <f>COUNTIF(Disciplinas[CONCLUÍDA],"Sim")/COUNTA(Disciplinas[TÍTULO DA DISCIPLINA])</f>
        <v>0.66666666666666663</v>
      </c>
      <c r="E5" s="14" t="str">
        <f>TEXT(COUNTIF(Disciplinas[CONCLUÍDA],"Sim")/COUNTA(Disciplinas[TÍTULO DA DISCIPLINA]),"0%")&amp;" Concluída"</f>
        <v>67% Concluída</v>
      </c>
    </row>
    <row r="6" spans="2:8" ht="37.5" customHeight="1" x14ac:dyDescent="0.2">
      <c r="B6" s="18" t="s">
        <v>21</v>
      </c>
    </row>
    <row r="7" spans="2:8" ht="33" customHeight="1" x14ac:dyDescent="0.2">
      <c r="B7" s="8" t="s">
        <v>22</v>
      </c>
      <c r="C7" s="10" t="s">
        <v>33</v>
      </c>
      <c r="D7" s="10" t="s">
        <v>36</v>
      </c>
      <c r="E7" s="10" t="s">
        <v>37</v>
      </c>
    </row>
    <row r="8" spans="2:8" ht="33" customHeight="1" thickBot="1" x14ac:dyDescent="0.25">
      <c r="B8" s="15" t="s">
        <v>23</v>
      </c>
      <c r="C8" s="30">
        <f>IF(SUMIF(CRÉDITOS!$D$15:$D$17,CRÉDITOS!$B8,CRÉDITOS!$E$15:$E$17)=0,"0",SUMIF(CRÉDITOS!$D$15:$D$17,CRÉDITOS!$B8,CRÉDITOS!$E$15:$E$17))</f>
        <v>4</v>
      </c>
      <c r="D8" s="30">
        <f>SUMIFS(CRÉDITOS!$E$15:$E$17,CRÉDITOS!$D$15:$D$17,CRÉDITOS!$B8,CRÉDITOS!$F$15:$F$17,"Sim")</f>
        <v>4</v>
      </c>
      <c r="E8" s="30">
        <f>SUMIF(CRÉDITOS!$D$15:$D$17,CRÉDITOS!$B8,CRÉDITOS!$E$15:$E$17)-SUMIFS(CRÉDITOS!$E$15:$E$17,CRÉDITOS!$D$15:$D$17,CRÉDITOS!$B8,CRÉDITOS!$F$15:$F$17,"Sim")</f>
        <v>0</v>
      </c>
    </row>
    <row r="9" spans="2:8" ht="33" customHeight="1" thickBot="1" x14ac:dyDescent="0.25">
      <c r="B9" s="15" t="s">
        <v>24</v>
      </c>
      <c r="C9" s="30">
        <f>IF(SUMIF(CRÉDITOS!$D$15:$D$17,CRÉDITOS!$B9,CRÉDITOS!$E$15:$E$17)=0,"0",SUMIF(CRÉDITOS!$D$15:$D$17,CRÉDITOS!$B9,CRÉDITOS!$E$15:$E$17))</f>
        <v>3</v>
      </c>
      <c r="D9" s="30">
        <f>SUMIFS(CRÉDITOS!$E$15:$E$17,CRÉDITOS!$D$15:$D$17,CRÉDITOS!$B9,CRÉDITOS!$F$15:$F$17,"Sim")</f>
        <v>0</v>
      </c>
      <c r="E9" s="30">
        <f>SUMIF(CRÉDITOS!$D$15:$D$17,CRÉDITOS!$B9,CRÉDITOS!$E$15:$E$17)-SUMIFS(CRÉDITOS!$E$15:$E$17,CRÉDITOS!$D$15:$D$17,CRÉDITOS!$B9,CRÉDITOS!$F$15:$F$17,"Sim")</f>
        <v>3</v>
      </c>
    </row>
    <row r="10" spans="2:8" ht="33" customHeight="1" thickBot="1" x14ac:dyDescent="0.25">
      <c r="B10" s="15" t="s">
        <v>25</v>
      </c>
      <c r="C10" s="30">
        <f>IF(SUMIF(CRÉDITOS!$D$15:$D$17,CRÉDITOS!$B10,CRÉDITOS!$E$15:$E$17)=0,"0",SUMIF(CRÉDITOS!$D$15:$D$17,CRÉDITOS!$B10,CRÉDITOS!$E$15:$E$17))</f>
        <v>2</v>
      </c>
      <c r="D10" s="30">
        <f>SUMIFS(CRÉDITOS!$E$15:$E$17,CRÉDITOS!$D$15:$D$17,CRÉDITOS!$B10,CRÉDITOS!$F$15:$F$17,"Sim")</f>
        <v>2</v>
      </c>
      <c r="E10" s="30">
        <f>SUMIF(CRÉDITOS!$D$15:$D$17,CRÉDITOS!$B10,CRÉDITOS!$E$15:$E$17)-SUMIFS(CRÉDITOS!$E$15:$E$17,CRÉDITOS!$D$15:$D$17,CRÉDITOS!$B10,CRÉDITOS!$F$15:$F$17,"Sim")</f>
        <v>0</v>
      </c>
    </row>
    <row r="11" spans="2:8" ht="33" customHeight="1" thickBot="1" x14ac:dyDescent="0.25">
      <c r="B11" s="15" t="s">
        <v>26</v>
      </c>
      <c r="C11" s="30" t="str">
        <f>IF(SUMIF(CRÉDITOS!$D$15:$D$17,CRÉDITOS!$B11,CRÉDITOS!$E$15:$E$17)=0,"0",SUMIF(CRÉDITOS!$D$15:$D$17,CRÉDITOS!$B11,CRÉDITOS!$E$15:$E$17))</f>
        <v>0</v>
      </c>
      <c r="D11" s="30">
        <f>SUMIFS(CRÉDITOS!$E$15:$E$17,CRÉDITOS!$D$15:$D$17,CRÉDITOS!$B11,CRÉDITOS!$F$15:$F$17,"Sim")</f>
        <v>0</v>
      </c>
      <c r="E11" s="30">
        <f>SUMIF(CRÉDITOS!$D$15:$D$17,CRÉDITOS!$B11,CRÉDITOS!$E$15:$E$17)-SUMIFS(CRÉDITOS!$E$15:$E$17,CRÉDITOS!$D$15:$D$17,CRÉDITOS!$B11,CRÉDITOS!$F$15:$F$17,"Sim")</f>
        <v>0</v>
      </c>
    </row>
    <row r="12" spans="2:8" ht="33" customHeight="1" x14ac:dyDescent="0.2">
      <c r="B12" t="s">
        <v>27</v>
      </c>
      <c r="C12" s="12">
        <f>SUBTOTAL(109,CRÉDITOS!$C$8:$C$11)</f>
        <v>9</v>
      </c>
      <c r="D12" s="12">
        <f>SUBTOTAL(109,CRÉDITOS!$D$8:$D$11)</f>
        <v>6</v>
      </c>
      <c r="E12" s="12">
        <f>SUBTOTAL(109,CRÉDITOS!$E$8:$E$11)</f>
        <v>3</v>
      </c>
    </row>
    <row r="13" spans="2:8" ht="33" customHeight="1" x14ac:dyDescent="0.2">
      <c r="B13" s="11" t="s">
        <v>28</v>
      </c>
    </row>
    <row r="14" spans="2:8" ht="33" customHeight="1" x14ac:dyDescent="0.2">
      <c r="B14" s="31" t="s">
        <v>29</v>
      </c>
      <c r="C14" s="31" t="s">
        <v>34</v>
      </c>
      <c r="D14" s="31" t="s">
        <v>22</v>
      </c>
      <c r="E14" s="31" t="s">
        <v>38</v>
      </c>
      <c r="F14" s="31" t="s">
        <v>39</v>
      </c>
      <c r="G14" s="31" t="s">
        <v>42</v>
      </c>
      <c r="H14" s="31" t="s">
        <v>43</v>
      </c>
    </row>
    <row r="15" spans="2:8" ht="33" customHeight="1" x14ac:dyDescent="0.2">
      <c r="B15" s="24" t="s">
        <v>30</v>
      </c>
      <c r="C15" s="24" t="s">
        <v>35</v>
      </c>
      <c r="D15" s="24" t="s">
        <v>23</v>
      </c>
      <c r="E15" s="25">
        <v>4</v>
      </c>
      <c r="F15" s="25" t="s">
        <v>40</v>
      </c>
      <c r="G15" s="26">
        <v>4</v>
      </c>
      <c r="H15" s="27" t="s">
        <v>44</v>
      </c>
    </row>
    <row r="16" spans="2:8" ht="33" customHeight="1" x14ac:dyDescent="0.2">
      <c r="B16" s="20" t="s">
        <v>31</v>
      </c>
      <c r="C16" s="20" t="s">
        <v>35</v>
      </c>
      <c r="D16" s="20" t="s">
        <v>24</v>
      </c>
      <c r="E16" s="28">
        <v>3</v>
      </c>
      <c r="F16" s="28" t="s">
        <v>41</v>
      </c>
      <c r="G16" s="21"/>
      <c r="H16" s="29" t="s">
        <v>44</v>
      </c>
    </row>
    <row r="17" spans="2:8" ht="33" customHeight="1" x14ac:dyDescent="0.2">
      <c r="B17" s="20" t="s">
        <v>32</v>
      </c>
      <c r="C17" s="20" t="s">
        <v>35</v>
      </c>
      <c r="D17" s="20" t="s">
        <v>25</v>
      </c>
      <c r="E17" s="28">
        <v>2</v>
      </c>
      <c r="F17" s="28" t="s">
        <v>40</v>
      </c>
      <c r="G17" s="21">
        <v>3</v>
      </c>
      <c r="H17" s="29" t="s">
        <v>44</v>
      </c>
    </row>
  </sheetData>
  <dataConsolidate/>
  <conditionalFormatting sqref="B5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type="decimal" errorStyle="warning" allowBlank="1" showInputMessage="1" showErrorMessage="1" errorTitle="Ups!" error="A nota é calculada como uma média GPA (não ponderada) e deve ser um valor entre 0 e 4." sqref="G15:G17">
      <formula1>0</formula1>
      <formula2>4</formula2>
    </dataValidation>
    <dataValidation allowBlank="1" showInputMessage="1" showErrorMessage="1" prompt="Selecione Sim ou Não na lista pendente para indicar se a disciplina foi ou não concluída. Selecione Alt+Seta Para Baixo, navegue para Sim ou Não e prima Enter" sqref="F14"/>
    <dataValidation allowBlank="1" showInputMessage="1" showErrorMessage="1" prompt="Introduza o nome da faculdade nesta célula" sqref="B1"/>
    <dataValidation allowBlank="1" showInputMessage="1" showErrorMessage="1" prompt="Introduza o título do curso nesta célula" sqref="B3"/>
    <dataValidation allowBlank="1" showInputMessage="1" showErrorMessage="1" prompt="O ano deste semestre será automaticamente atualizado com base nas informações introduzidas na célula F3 da folha de cálculo Semestre" sqref="C3"/>
    <dataValidation allowBlank="1" showInputMessage="1" showErrorMessage="1" prompt="Barra de dados a mostrar a média GPA atual, numa escala de 4.0" sqref="B5"/>
    <dataValidation allowBlank="1" showInputMessage="1" showErrorMessage="1" prompt="Barra de dados a mostrar a percentagem geral das disciplinas concluídas" sqref="D5"/>
    <dataValidation allowBlank="1" showInputMessage="1" showErrorMessage="1" prompt="Os quatro principais requisitos de conclusão de curso estão indicados nas células B8 – B11" sqref="B7"/>
    <dataValidation allowBlank="1" showInputMessage="1" showErrorMessage="1" prompt="O número total de créditos para cada requisito de fim de curso é automaticamente atualizado nas células C8 – C11. Uma soma do Total de Créditos é calculada automaticamente na célula C12" sqref="C7"/>
    <dataValidation allowBlank="1" showInputMessage="1" showErrorMessage="1" prompt="O número de créditos obtidos é calculado automaticamente nas células D8 – D11. Uma soma dos Créditos obtidos é calculada automaticamente na célula D12" sqref="D7"/>
    <dataValidation allowBlank="1" showInputMessage="1" showErrorMessage="1" prompt="Os restantes créditos necessários para cumprir todos os requisitos são automaticamente atualizados nas células E8 – E11. Uma soma dos Créditos necessários é calculada automaticamente na célula E12" sqref="E7"/>
    <dataValidation allowBlank="1" showInputMessage="1" showErrorMessage="1" prompt="Introduza o título da disciplina nesta coluna" sqref="B14"/>
    <dataValidation allowBlank="1" showInputMessage="1" showErrorMessage="1" prompt="Introduza o número da disciplina nesta coluna" sqref="C14"/>
    <dataValidation allowBlank="1" showInputMessage="1" showErrorMessage="1" prompt="Introduza o requisito nesta coluna" sqref="D14"/>
    <dataValidation allowBlank="1" showInputMessage="1" showErrorMessage="1" prompt="Introduza o número de créditos para cada disciplina nesta coluna" sqref="E14"/>
    <dataValidation allowBlank="1" showInputMessage="1" showErrorMessage="1" prompt="Para disciplinas concluídas, introduza a nota obtida nesta coluna" sqref="G14"/>
    <dataValidation allowBlank="1" showInputMessage="1" showErrorMessage="1" prompt="Introduza o semestre ao qual a disciplina se aplica nesta coluna" sqref="H14"/>
    <dataValidation allowBlank="1" showInputMessage="1" showErrorMessage="1" prompt="A folha de cálculo Créditos tem 2 barras de dados que mostram o progresso geral, uma secção Requisito que calcula automaticamente os créditos obtidos e os necessários e inclui uma tabela Disciplinas para guardar as informações das disciplinas semestrais" sqref="A1"/>
    <dataValidation type="list" allowBlank="1" showErrorMessage="1" error="Selecione Sim ou Não na lista fornecida. Selecione Tentar Novamente, prima Alt+Seta Para Baixo e, em seguida, prima Enter para selecionar um valor. Selecione Cancelar para sair da célula" sqref="F15:F17">
      <formula1>"Sim,Não"</formula1>
    </dataValidation>
    <dataValidation allowBlank="1" showInputMessage="1" showErrorMessage="1" prompt="A média GPA atual é calculada automaticamente" sqref="C5"/>
    <dataValidation allowBlank="1" showInputMessage="1" showErrorMessage="1" prompt="O Progresso Geral é calculado automaticamente" sqref="E5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D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4" width="30.625" customWidth="1"/>
  </cols>
  <sheetData>
    <row r="1" spans="2:4" s="2" customFormat="1" ht="24.95" customHeight="1" x14ac:dyDescent="0.25">
      <c r="B1" s="2" t="str">
        <f>Faculdade</f>
        <v>FACULDADE</v>
      </c>
    </row>
    <row r="2" spans="2:4" s="3" customFormat="1" ht="39.950000000000003" customHeight="1" x14ac:dyDescent="0.45">
      <c r="B2" s="3" t="s">
        <v>45</v>
      </c>
    </row>
    <row r="3" spans="2:4" ht="39.950000000000003" customHeight="1" x14ac:dyDescent="0.55000000000000004">
      <c r="B3" s="11" t="s">
        <v>46</v>
      </c>
      <c r="C3" s="4" t="str">
        <f>Ano</f>
        <v>ANO</v>
      </c>
    </row>
    <row r="4" spans="2:4" ht="14.25" x14ac:dyDescent="0.2">
      <c r="B4" s="8" t="s">
        <v>47</v>
      </c>
    </row>
    <row r="5" spans="2:4" ht="29.25" x14ac:dyDescent="0.2">
      <c r="B5" s="16">
        <f>DESPESAS_MENSAIS_LÍQUIDAS/RENDIMENTOS_MENSAIS_LÍQUIDOS</f>
        <v>0.74545454545454548</v>
      </c>
    </row>
    <row r="6" spans="2:4" ht="25.5" customHeight="1" x14ac:dyDescent="0.2">
      <c r="B6" s="39">
        <f>B5</f>
        <v>0.74545454545454548</v>
      </c>
      <c r="C6" s="39"/>
    </row>
    <row r="7" spans="2:4" ht="30" customHeight="1" x14ac:dyDescent="0.2">
      <c r="B7" s="8" t="s">
        <v>48</v>
      </c>
      <c r="C7" s="8" t="s">
        <v>56</v>
      </c>
      <c r="D7" s="8" t="s">
        <v>58</v>
      </c>
    </row>
    <row r="8" spans="2:4" ht="29.25" x14ac:dyDescent="0.2">
      <c r="B8" s="32">
        <f>C10</f>
        <v>2750</v>
      </c>
      <c r="C8" s="33">
        <f>'DESPESAS MENSAIS LÍQUIDAS'!C4+'DESPESAS SEMESTRAIS'!D4</f>
        <v>2050</v>
      </c>
      <c r="D8" s="32">
        <f>RENDIMENTOS_MENSAIS_LÍQUIDOS-DESPESAS_MENSAIS_LÍQUIDAS</f>
        <v>700</v>
      </c>
    </row>
    <row r="9" spans="2:4" ht="14.25" x14ac:dyDescent="0.2">
      <c r="B9" s="14" t="s">
        <v>49</v>
      </c>
      <c r="C9" s="6">
        <v>4</v>
      </c>
    </row>
    <row r="10" spans="2:4" ht="30" customHeight="1" x14ac:dyDescent="0.2">
      <c r="B10" s="8" t="s">
        <v>50</v>
      </c>
      <c r="C10" s="34">
        <f>SUM(RendimentoMensal[MONTANTE])</f>
        <v>2750</v>
      </c>
    </row>
    <row r="11" spans="2:4" ht="30" customHeight="1" x14ac:dyDescent="0.2">
      <c r="B11" s="9" t="s">
        <v>51</v>
      </c>
      <c r="C11" s="13" t="s">
        <v>57</v>
      </c>
    </row>
    <row r="12" spans="2:4" ht="33" customHeight="1" x14ac:dyDescent="0.2">
      <c r="B12" s="9" t="s">
        <v>52</v>
      </c>
      <c r="C12" s="36">
        <v>1500</v>
      </c>
    </row>
    <row r="13" spans="2:4" ht="33" customHeight="1" x14ac:dyDescent="0.2">
      <c r="B13" s="9" t="s">
        <v>53</v>
      </c>
      <c r="C13" s="36">
        <v>500</v>
      </c>
    </row>
    <row r="14" spans="2:4" ht="33" customHeight="1" x14ac:dyDescent="0.2">
      <c r="B14" s="9" t="s">
        <v>54</v>
      </c>
      <c r="C14" s="36">
        <v>500</v>
      </c>
    </row>
    <row r="15" spans="2:4" ht="33" customHeight="1" x14ac:dyDescent="0.2">
      <c r="B15" s="9" t="s">
        <v>55</v>
      </c>
      <c r="C15" s="36">
        <v>250</v>
      </c>
    </row>
  </sheetData>
  <mergeCells count="1">
    <mergeCell ref="B6:C6"/>
  </mergeCells>
  <conditionalFormatting sqref="B6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O nome da faculdade é automaticamente atualizado a partir do nome na célula B1 da folha de cálculo Créditos" sqref="B1"/>
    <dataValidation allowBlank="1" showInputMessage="1" showErrorMessage="1" prompt="O ano deste semestre será automaticamente atualizado com base nas informações introduzidas na célula F3 da folha de cálculo Semestre" sqref="C3"/>
    <dataValidation allowBlank="1" showInputMessage="1" showErrorMessage="1" prompt="Percentagem calculada automaticamente do rendimento gasto nesta célula" sqref="B5"/>
    <dataValidation allowBlank="1" showInputMessage="1" showErrorMessage="1" prompt="Barra de dados gerada automaticamente com base na percentagem de rendimento gasto na célula B5" sqref="B6:C6"/>
    <dataValidation allowBlank="1" showInputMessage="1" showErrorMessage="1" prompt="Os Rendimentos Mensais Líquidos totais são gerados automaticamente a partir da tabela Rendimentos Mensais" sqref="B8"/>
    <dataValidation allowBlank="1" showInputMessage="1" showErrorMessage="1" prompt="As Despesas Mensais Líquidas são automaticamente calculadas a partir da folha de cálculo Despesas Mensais Líquidas" sqref="C8"/>
    <dataValidation allowBlank="1" showInputMessage="1" showErrorMessage="1" prompt="O saldo restante é calculado automaticamente com base nos Rendimentos Mensais Líquidos e nas Despesas Mensais Líquidas" sqref="D8"/>
    <dataValidation allowBlank="1" showInputMessage="1" showErrorMessage="1" prompt="A soma dos Rendimentos Mensais, que são calculados automaticamente a partir de informações na tabela Rendimentos Mensais" sqref="C10"/>
    <dataValidation allowBlank="1" showInputMessage="1" showErrorMessage="1" prompt="Introduza os itens do rendimento mensal nesta coluna" sqref="B11"/>
    <dataValidation allowBlank="1" showInputMessage="1" showErrorMessage="1" prompt="Introduza o montante de cada item de rendimentos mensais nesta coluna" sqref="C11"/>
    <dataValidation allowBlank="1" showInputMessage="1" showErrorMessage="1" prompt="Número total de meses num semestre, utilizado para calcular as despesas semestrais mensais na folha de cálculo Despesas Semestrais" sqref="C9"/>
    <dataValidation allowBlank="1" showInputMessage="1" showErrorMessage="1" prompt="A folha de cálculo Orçamento mostra as finanças após contabilizar todos os rendimentos e despesas, incluindo despesas semestrais. Inclui uma barra de dados que mostra a percentagem do rendimento gasto e uma tabela para registar os rendimentos mensais" sqref="A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3" width="30.625" customWidth="1"/>
    <col min="4" max="4" width="8.875" customWidth="1"/>
    <col min="5" max="5" width="30.5" customWidth="1"/>
    <col min="6" max="6" width="16.75" customWidth="1"/>
    <col min="7" max="7" width="8.875" customWidth="1"/>
    <col min="8" max="8" width="2.625" customWidth="1"/>
  </cols>
  <sheetData>
    <row r="1" spans="2:3" s="2" customFormat="1" ht="24.95" customHeight="1" x14ac:dyDescent="0.25">
      <c r="B1" s="2" t="str">
        <f>Faculdade</f>
        <v>FACULDADE</v>
      </c>
    </row>
    <row r="2" spans="2:3" s="3" customFormat="1" ht="39.950000000000003" customHeight="1" x14ac:dyDescent="0.45">
      <c r="B2" s="3" t="s">
        <v>45</v>
      </c>
    </row>
    <row r="3" spans="2:3" ht="39.950000000000003" customHeight="1" x14ac:dyDescent="0.55000000000000004">
      <c r="B3" s="11" t="s">
        <v>59</v>
      </c>
      <c r="C3" s="4" t="str">
        <f>Ano</f>
        <v>ANO</v>
      </c>
    </row>
    <row r="4" spans="2:3" ht="30" customHeight="1" x14ac:dyDescent="0.2">
      <c r="B4" s="8" t="s">
        <v>60</v>
      </c>
      <c r="C4" s="34">
        <f>SUM(DespesasMensais[MONTANTE])</f>
        <v>1675</v>
      </c>
    </row>
    <row r="5" spans="2:3" ht="30" customHeight="1" x14ac:dyDescent="0.2">
      <c r="B5" t="s">
        <v>51</v>
      </c>
      <c r="C5" s="17" t="s">
        <v>57</v>
      </c>
    </row>
    <row r="6" spans="2:3" ht="33" customHeight="1" x14ac:dyDescent="0.2">
      <c r="B6" t="s">
        <v>61</v>
      </c>
      <c r="C6" s="35">
        <v>300</v>
      </c>
    </row>
    <row r="7" spans="2:3" ht="33" customHeight="1" x14ac:dyDescent="0.2">
      <c r="B7" t="s">
        <v>62</v>
      </c>
      <c r="C7" s="35">
        <v>50</v>
      </c>
    </row>
    <row r="8" spans="2:3" ht="33" customHeight="1" x14ac:dyDescent="0.2">
      <c r="B8" t="s">
        <v>63</v>
      </c>
      <c r="C8" s="35">
        <v>75</v>
      </c>
    </row>
    <row r="9" spans="2:3" ht="33" customHeight="1" x14ac:dyDescent="0.2">
      <c r="B9" t="s">
        <v>64</v>
      </c>
      <c r="C9" s="35">
        <v>250</v>
      </c>
    </row>
    <row r="10" spans="2:3" ht="33" customHeight="1" x14ac:dyDescent="0.2">
      <c r="B10" t="s">
        <v>65</v>
      </c>
      <c r="C10" s="35">
        <v>50</v>
      </c>
    </row>
    <row r="11" spans="2:3" ht="33" customHeight="1" x14ac:dyDescent="0.2">
      <c r="B11" t="s">
        <v>66</v>
      </c>
      <c r="C11" s="35">
        <v>500</v>
      </c>
    </row>
    <row r="12" spans="2:3" ht="33" customHeight="1" x14ac:dyDescent="0.2">
      <c r="B12" t="s">
        <v>67</v>
      </c>
      <c r="C12" s="35">
        <v>275</v>
      </c>
    </row>
    <row r="13" spans="2:3" ht="33" customHeight="1" x14ac:dyDescent="0.2">
      <c r="B13" t="s">
        <v>68</v>
      </c>
      <c r="C13" s="35">
        <v>125</v>
      </c>
    </row>
    <row r="14" spans="2:3" ht="33" customHeight="1" x14ac:dyDescent="0.2">
      <c r="B14" t="s">
        <v>69</v>
      </c>
      <c r="C14" s="35">
        <v>50</v>
      </c>
    </row>
    <row r="15" spans="2:3" ht="33" customHeight="1" x14ac:dyDescent="0.2">
      <c r="B15" t="s">
        <v>70</v>
      </c>
      <c r="C15" s="35">
        <v>0</v>
      </c>
    </row>
  </sheetData>
  <dataValidations count="6">
    <dataValidation allowBlank="1" showInputMessage="1" showErrorMessage="1" prompt="O ano deste semestre será automaticamente atualizado com base nas informações introduzidas na célula F3 da folha de cálculo Semestre" sqref="C3"/>
    <dataValidation allowBlank="1" showInputMessage="1" showErrorMessage="1" prompt="Introduza os itens das despesas mensais nesta coluna" sqref="B5"/>
    <dataValidation allowBlank="1" showInputMessage="1" showErrorMessage="1" prompt="Introduza o montante de cada item de despesas mensais nesta coluna" sqref="C5"/>
    <dataValidation allowBlank="1" showInputMessage="1" showErrorMessage="1" prompt="A soma das Despesas Mensais, que é calculada automaticamente a partir das informações na tabela Despesas Mensais" sqref="C4"/>
    <dataValidation allowBlank="1" showInputMessage="1" showErrorMessage="1" prompt="A folha de cálculo Despesas Mensais regista as despesas mensais" sqref="A1"/>
    <dataValidation allowBlank="1" showInputMessage="1" showErrorMessage="1" prompt="O nome da faculdade é automaticamente atualizado a partir do nome na célula B1 da folha de cálculo Créditos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D11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42.875" customWidth="1"/>
    <col min="3" max="3" width="30.625" customWidth="1"/>
    <col min="4" max="4" width="15.625" customWidth="1"/>
    <col min="5" max="5" width="2.625" customWidth="1"/>
    <col min="6" max="6" width="12.25" customWidth="1"/>
    <col min="7" max="7" width="15.625" customWidth="1"/>
    <col min="8" max="8" width="3.5" customWidth="1"/>
  </cols>
  <sheetData>
    <row r="1" spans="2:4" s="2" customFormat="1" ht="24.95" customHeight="1" x14ac:dyDescent="0.25">
      <c r="B1" s="2" t="str">
        <f>Faculdade</f>
        <v>FACULDADE</v>
      </c>
    </row>
    <row r="2" spans="2:4" s="3" customFormat="1" ht="39.950000000000003" customHeight="1" x14ac:dyDescent="0.45">
      <c r="B2" s="3" t="s">
        <v>45</v>
      </c>
    </row>
    <row r="3" spans="2:4" ht="39.950000000000003" customHeight="1" x14ac:dyDescent="0.55000000000000004">
      <c r="B3" s="11" t="s">
        <v>71</v>
      </c>
      <c r="C3" s="4" t="str">
        <f>Ano</f>
        <v>ANO</v>
      </c>
    </row>
    <row r="4" spans="2:4" ht="30" customHeight="1" x14ac:dyDescent="0.2">
      <c r="B4" s="8" t="s">
        <v>72</v>
      </c>
      <c r="C4" s="34">
        <f>SUM(DespesasSemestrais[MONTANTE])</f>
        <v>1500</v>
      </c>
      <c r="D4" s="34">
        <f>SUM(DespesasSemestrais[POR MÊS])</f>
        <v>375</v>
      </c>
    </row>
    <row r="5" spans="2:4" ht="30" customHeight="1" x14ac:dyDescent="0.2">
      <c r="B5" t="s">
        <v>51</v>
      </c>
      <c r="C5" s="17" t="s">
        <v>57</v>
      </c>
      <c r="D5" s="17" t="s">
        <v>79</v>
      </c>
    </row>
    <row r="6" spans="2:4" ht="33" customHeight="1" x14ac:dyDescent="0.2">
      <c r="B6" t="s">
        <v>73</v>
      </c>
      <c r="C6" s="35">
        <v>750</v>
      </c>
      <c r="D6" s="35">
        <f>DespesasSemestrais[[#This Row],[MONTANTE]]/Meses_no_semestre</f>
        <v>187.5</v>
      </c>
    </row>
    <row r="7" spans="2:4" ht="33" customHeight="1" x14ac:dyDescent="0.2">
      <c r="B7" t="s">
        <v>74</v>
      </c>
      <c r="C7" s="35">
        <v>250</v>
      </c>
      <c r="D7" s="35">
        <f>DespesasSemestrais[[#This Row],[MONTANTE]]/Meses_no_semestre</f>
        <v>62.5</v>
      </c>
    </row>
    <row r="8" spans="2:4" ht="33" customHeight="1" x14ac:dyDescent="0.2">
      <c r="B8" t="s">
        <v>75</v>
      </c>
      <c r="C8" s="35">
        <v>500</v>
      </c>
      <c r="D8" s="35">
        <f>DespesasSemestrais[[#This Row],[MONTANTE]]/Meses_no_semestre</f>
        <v>125</v>
      </c>
    </row>
    <row r="9" spans="2:4" ht="33" customHeight="1" x14ac:dyDescent="0.2">
      <c r="B9" t="s">
        <v>76</v>
      </c>
      <c r="C9" s="35">
        <v>0</v>
      </c>
      <c r="D9" s="35">
        <f>DespesasSemestrais[[#This Row],[MONTANTE]]/Meses_no_semestre</f>
        <v>0</v>
      </c>
    </row>
    <row r="10" spans="2:4" ht="33" customHeight="1" x14ac:dyDescent="0.2">
      <c r="B10" t="s">
        <v>77</v>
      </c>
      <c r="C10" s="35">
        <v>0</v>
      </c>
      <c r="D10" s="35">
        <f>DespesasSemestrais[[#This Row],[MONTANTE]]/Meses_no_semestre</f>
        <v>0</v>
      </c>
    </row>
    <row r="11" spans="2:4" ht="33" customHeight="1" x14ac:dyDescent="0.2">
      <c r="B11" t="s">
        <v>78</v>
      </c>
      <c r="C11" s="35">
        <v>0</v>
      </c>
      <c r="D11" s="35">
        <f>DespesasSemestrais[[#This Row],[MONTANTE]]/Meses_no_semestre</f>
        <v>0</v>
      </c>
    </row>
  </sheetData>
  <dataValidations count="8">
    <dataValidation allowBlank="1" showInputMessage="1" showErrorMessage="1" prompt="O ano deste semestre será automaticamente atualizado com base nas informações introduzidas na célula F3 da folha de cálculo Semestre" sqref="C3"/>
    <dataValidation allowBlank="1" showInputMessage="1" showErrorMessage="1" prompt="Introduza os itens de despesas do semestre nesta coluna" sqref="B5"/>
    <dataValidation allowBlank="1" showInputMessage="1" showErrorMessage="1" prompt="Introduza o montante de cada item de despesa de semestre nesta coluna" sqref="C5"/>
    <dataValidation allowBlank="1" showInputMessage="1" showErrorMessage="1" prompt="O custo por mês das despesas semestrais é calculado automaticamente através do valor das despesas semestrais e o número de meses num semestre a partir da célula C9 da folha de cálculo Orçamento" sqref="D5"/>
    <dataValidation allowBlank="1" showInputMessage="1" showErrorMessage="1" prompt="A soma das Despesas Semestrais Líquidas, que é calculada automaticamente a partir das informações na tabela Despesas Semestrais" sqref="C4"/>
    <dataValidation allowBlank="1" showInputMessage="1" showErrorMessage="1" prompt="A estimativa por mês para todas as despesas semestrais, que é calculada automaticamente a partir das informações na tabela Despesas Semestrais" sqref="D4"/>
    <dataValidation allowBlank="1" showInputMessage="1" showErrorMessage="1" prompt="A folha de cálculo Despesas Semestrais controla despesas semestrais específicas e calcula o total por mês com base no número de meses no semestre que introduziu na folha de cálculo Orçamento" sqref="A1"/>
    <dataValidation allowBlank="1" showInputMessage="1" showErrorMessage="1" prompt="O nome da faculdade é automaticamente atualizado a partir do nome na célula B1 da folha de cálculo Créditos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B1:G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5" width="30.625" customWidth="1"/>
    <col min="6" max="6" width="25.625" customWidth="1"/>
    <col min="7" max="7" width="55.625" customWidth="1"/>
    <col min="8" max="8" width="2.625" customWidth="1"/>
  </cols>
  <sheetData>
    <row r="1" spans="2:7" s="2" customFormat="1" ht="24.95" customHeight="1" x14ac:dyDescent="0.25">
      <c r="B1" s="2" t="str">
        <f>Faculdade</f>
        <v>FACULDADE</v>
      </c>
    </row>
    <row r="2" spans="2:7" s="3" customFormat="1" ht="39.950000000000003" customHeight="1" x14ac:dyDescent="0.45">
      <c r="B2" s="3" t="s">
        <v>80</v>
      </c>
    </row>
    <row r="3" spans="2:7" ht="39.950000000000003" customHeight="1" x14ac:dyDescent="0.2">
      <c r="B3" s="11" t="s">
        <v>81</v>
      </c>
    </row>
    <row r="4" spans="2:7" ht="30" customHeight="1" x14ac:dyDescent="0.2">
      <c r="B4" s="9" t="s">
        <v>82</v>
      </c>
      <c r="C4" s="9" t="s">
        <v>84</v>
      </c>
      <c r="D4" s="9" t="s">
        <v>86</v>
      </c>
      <c r="E4" s="9" t="s">
        <v>88</v>
      </c>
      <c r="F4" s="9" t="s">
        <v>90</v>
      </c>
      <c r="G4" s="9" t="s">
        <v>91</v>
      </c>
    </row>
    <row r="5" spans="2:7" ht="33" customHeight="1" x14ac:dyDescent="0.2">
      <c r="B5" s="9" t="s">
        <v>83</v>
      </c>
      <c r="C5" s="9" t="s">
        <v>85</v>
      </c>
      <c r="D5" s="9" t="s">
        <v>87</v>
      </c>
      <c r="E5" s="9" t="s">
        <v>89</v>
      </c>
      <c r="F5" s="9" t="s">
        <v>35</v>
      </c>
      <c r="G5" s="9"/>
    </row>
    <row r="6" spans="2:7" ht="33" customHeight="1" x14ac:dyDescent="0.2">
      <c r="B6" s="9" t="s">
        <v>83</v>
      </c>
      <c r="C6" s="9" t="s">
        <v>85</v>
      </c>
      <c r="D6" s="9" t="s">
        <v>87</v>
      </c>
      <c r="E6" s="9" t="s">
        <v>89</v>
      </c>
      <c r="F6" s="9" t="s">
        <v>35</v>
      </c>
      <c r="G6" s="9"/>
    </row>
    <row r="7" spans="2:7" ht="33" customHeight="1" x14ac:dyDescent="0.2">
      <c r="B7" s="9" t="s">
        <v>83</v>
      </c>
      <c r="C7" s="9" t="s">
        <v>85</v>
      </c>
      <c r="D7" s="9" t="s">
        <v>87</v>
      </c>
      <c r="E7" s="9" t="s">
        <v>89</v>
      </c>
      <c r="F7" s="9" t="s">
        <v>35</v>
      </c>
      <c r="G7" s="9"/>
    </row>
  </sheetData>
  <dataValidations count="8">
    <dataValidation allowBlank="1" showInputMessage="1" showErrorMessage="1" prompt="A folha de cálculo Livros regista os livros necessários ao longo do semestre" sqref="A1"/>
    <dataValidation allowBlank="1" showInputMessage="1" showErrorMessage="1" prompt="O nome da faculdade é automaticamente atualizado a partir do nome na célula B1 da folha de cálculo Créditos" sqref="B1"/>
    <dataValidation allowBlank="1" showInputMessage="1" showErrorMessage="1" prompt="Introduza o título do livro nesta coluna" sqref="B4"/>
    <dataValidation allowBlank="1" showInputMessage="1" showErrorMessage="1" prompt="Introduza o autor do livro nesta coluna" sqref="C4"/>
    <dataValidation allowBlank="1" showInputMessage="1" showErrorMessage="1" prompt="Introduza o nome da disciplina correspondente a este livro nesta coluna" sqref="D4"/>
    <dataValidation allowBlank="1" showInputMessage="1" showErrorMessage="1" prompt="Introduza informações sobre onde comprar o livro nesta coluna" sqref="E4"/>
    <dataValidation allowBlank="1" showInputMessage="1" showErrorMessage="1" prompt="Introduza o número ISBN nesta coluna" sqref="F4"/>
    <dataValidation allowBlank="1" showInputMessage="1" showErrorMessage="1" prompt="Introduza qualquer nota relacionada com o livro nesta coluna" sqref="G4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21</vt:i4>
      </vt:variant>
    </vt:vector>
  </HeadingPairs>
  <TitlesOfParts>
    <vt:vector size="27" baseType="lpstr">
      <vt:lpstr>SEMESTRE</vt:lpstr>
      <vt:lpstr>CRÉDITOS</vt:lpstr>
      <vt:lpstr>ORÇAMENTO</vt:lpstr>
      <vt:lpstr>DESPESAS MENSAIS LÍQUIDAS</vt:lpstr>
      <vt:lpstr>DESPESAS SEMESTRAIS</vt:lpstr>
      <vt:lpstr>LIVROS</vt:lpstr>
      <vt:lpstr>Ano</vt:lpstr>
      <vt:lpstr>DESPESAS_MENSAIS_LÍQUIDAS</vt:lpstr>
      <vt:lpstr>Duração</vt:lpstr>
      <vt:lpstr>Faculdade</vt:lpstr>
      <vt:lpstr>HoraDeInício</vt:lpstr>
      <vt:lpstr>Meses_no_semestre</vt:lpstr>
      <vt:lpstr>RENDIMENTOS_MENSAIS_LÍQUIDOS</vt:lpstr>
      <vt:lpstr>Requisito</vt:lpstr>
      <vt:lpstr>SALDO</vt:lpstr>
      <vt:lpstr>TítuloColuna1</vt:lpstr>
      <vt:lpstr>TítuloColuna2</vt:lpstr>
      <vt:lpstr>TítuloColuna3</vt:lpstr>
      <vt:lpstr>TítuloColuna4</vt:lpstr>
      <vt:lpstr>TítuloColuna5</vt:lpstr>
      <vt:lpstr>TítuloColuna6</vt:lpstr>
      <vt:lpstr>CRÉDITOS!Títulos_de_Impressão</vt:lpstr>
      <vt:lpstr>'DESPESAS MENSAIS LÍQUIDAS'!Títulos_de_Impressão</vt:lpstr>
      <vt:lpstr>'DESPESAS SEMESTRAIS'!Títulos_de_Impressão</vt:lpstr>
      <vt:lpstr>LIVROS!Títulos_de_Impressão</vt:lpstr>
      <vt:lpstr>ORÇAMENTO!Títulos_de_Impressão</vt:lpstr>
      <vt:lpstr>SEMESTRE!Títulos_de_Impressão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2016-09-16T00:19:44Z</dcterms:created>
  <dcterms:modified xsi:type="dcterms:W3CDTF">2017-01-30T14:01:00Z</dcterms:modified>
</cp:coreProperties>
</file>