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pt-PT\target\"/>
    </mc:Choice>
  </mc:AlternateContent>
  <xr:revisionPtr revIDLastSave="0" documentId="13_ncr:1_{DA0FD012-C628-4232-9D21-5C99C0427461}" xr6:coauthVersionLast="34" xr6:coauthVersionMax="34" xr10:uidLastSave="{00000000-0000-0000-0000-000000000000}"/>
  <bookViews>
    <workbookView xWindow="0" yWindow="0" windowWidth="28800" windowHeight="12150" xr2:uid="{00000000-000D-0000-FFFF-FFFF00000000}"/>
  </bookViews>
  <sheets>
    <sheet name="Dados de Oport. Potenciais" sheetId="2" r:id="rId1"/>
    <sheet name="Vendas Previstas" sheetId="3" r:id="rId2"/>
    <sheet name="Previsão Ponderada Mensal" sheetId="4" r:id="rId3"/>
  </sheets>
  <definedNames>
    <definedName name="_xlnm._FilterDatabase" localSheetId="0">'Dados de Oport. Potenciais'!$I$5:$I$8</definedName>
    <definedName name="DataDeRegisto">'Dados de Oport. Potenciais'!$B$3</definedName>
    <definedName name="EntradaMaisRecente">MIN(ROW(DadosDeOportunidadesPotenciais[]))+ROWS(DadosDeOportunidadesPotenciais[])-1</definedName>
    <definedName name="Linha_inicial">MIN(ROW(DadosDeOportunidadesPotenciais[]))+1</definedName>
    <definedName name="Nome_da_Empresa">'Dados de Oport. Potenciais'!$B$1</definedName>
    <definedName name="RegiãoDeTítuloDeLinha1..N22">'Vendas Previstas'!$B$21</definedName>
    <definedName name="Título1">DadosDeOportunidadesPotenciais[[#Headers],[Nome da Oportunidade Potencial]]</definedName>
    <definedName name="Título2">VendasPrevistas[[#Headers],[Nome da oportunidade potencial]]</definedName>
    <definedName name="_xlnm.Print_Titles" localSheetId="0">'Dados de Oport. Potenciais'!$5:$5</definedName>
    <definedName name="_xlnm.Print_Titles" localSheetId="1">'Vendas Previstas'!$5:$5</definedName>
  </definedNames>
  <calcPr calcId="179021"/>
</workbook>
</file>

<file path=xl/calcChain.xml><?xml version="1.0" encoding="utf-8"?>
<calcChain xmlns="http://schemas.openxmlformats.org/spreadsheetml/2006/main">
  <c r="C7" i="3" l="1"/>
  <c r="E7" i="3"/>
  <c r="F7" i="3"/>
  <c r="G7" i="3"/>
  <c r="H7" i="3"/>
  <c r="I7" i="3"/>
  <c r="J7" i="3"/>
  <c r="K7" i="3"/>
  <c r="L7" i="3"/>
  <c r="M7" i="3"/>
  <c r="N7" i="3"/>
  <c r="C8" i="3"/>
  <c r="D8" i="3"/>
  <c r="F8" i="3"/>
  <c r="G8" i="3"/>
  <c r="H8" i="3"/>
  <c r="I8" i="3"/>
  <c r="J8" i="3"/>
  <c r="K8" i="3"/>
  <c r="L8" i="3"/>
  <c r="M8" i="3"/>
  <c r="N8" i="3"/>
  <c r="C9" i="3"/>
  <c r="D9" i="3"/>
  <c r="E9" i="3"/>
  <c r="F9" i="3"/>
  <c r="G9" i="3"/>
  <c r="H9" i="3"/>
  <c r="I9" i="3"/>
  <c r="J9" i="3"/>
  <c r="K9" i="3"/>
  <c r="L9" i="3"/>
  <c r="M9" i="3"/>
  <c r="N9" i="3"/>
  <c r="C10" i="3"/>
  <c r="D10" i="3"/>
  <c r="E10" i="3"/>
  <c r="F10" i="3"/>
  <c r="G10" i="3"/>
  <c r="H10" i="3"/>
  <c r="I10" i="3"/>
  <c r="J10" i="3"/>
  <c r="K10" i="3"/>
  <c r="L10" i="3"/>
  <c r="M10" i="3"/>
  <c r="N10" i="3"/>
  <c r="C11" i="3"/>
  <c r="D11" i="3"/>
  <c r="E11" i="3"/>
  <c r="F11" i="3"/>
  <c r="G11" i="3"/>
  <c r="H11" i="3"/>
  <c r="I11" i="3"/>
  <c r="J11" i="3"/>
  <c r="K11" i="3"/>
  <c r="L11" i="3"/>
  <c r="M11" i="3"/>
  <c r="N11" i="3"/>
  <c r="C12" i="3"/>
  <c r="D12" i="3"/>
  <c r="E12" i="3"/>
  <c r="F12" i="3"/>
  <c r="G12" i="3"/>
  <c r="H12" i="3"/>
  <c r="I12" i="3"/>
  <c r="J12" i="3"/>
  <c r="K12" i="3"/>
  <c r="L12" i="3"/>
  <c r="M12" i="3"/>
  <c r="N12" i="3"/>
  <c r="C13" i="3"/>
  <c r="D13" i="3"/>
  <c r="E13" i="3"/>
  <c r="F13" i="3"/>
  <c r="G13" i="3"/>
  <c r="H13" i="3"/>
  <c r="I13" i="3"/>
  <c r="J13" i="3"/>
  <c r="K13" i="3"/>
  <c r="L13" i="3"/>
  <c r="M13" i="3"/>
  <c r="N13" i="3"/>
  <c r="C14" i="3"/>
  <c r="D14" i="3"/>
  <c r="E14" i="3"/>
  <c r="F14" i="3"/>
  <c r="G14" i="3"/>
  <c r="H14" i="3"/>
  <c r="I14" i="3"/>
  <c r="J14" i="3"/>
  <c r="K14" i="3"/>
  <c r="L14" i="3"/>
  <c r="M14" i="3"/>
  <c r="N14" i="3"/>
  <c r="C15" i="3"/>
  <c r="D15" i="3"/>
  <c r="E15" i="3"/>
  <c r="F15" i="3"/>
  <c r="G15" i="3"/>
  <c r="H15" i="3"/>
  <c r="I15" i="3"/>
  <c r="J15" i="3"/>
  <c r="K15" i="3"/>
  <c r="L15" i="3"/>
  <c r="M15" i="3"/>
  <c r="N15" i="3"/>
  <c r="C16" i="3"/>
  <c r="D16" i="3"/>
  <c r="E16" i="3"/>
  <c r="F16" i="3"/>
  <c r="G16" i="3"/>
  <c r="H16" i="3"/>
  <c r="I16" i="3"/>
  <c r="J16" i="3"/>
  <c r="K16" i="3"/>
  <c r="L16" i="3"/>
  <c r="M16" i="3"/>
  <c r="N16" i="3"/>
  <c r="C17" i="3"/>
  <c r="D17" i="3"/>
  <c r="E17" i="3"/>
  <c r="F17" i="3"/>
  <c r="G17" i="3"/>
  <c r="H17" i="3"/>
  <c r="I17" i="3"/>
  <c r="J17" i="3"/>
  <c r="K17" i="3"/>
  <c r="L17" i="3"/>
  <c r="M17" i="3"/>
  <c r="N17" i="3"/>
  <c r="C18" i="3"/>
  <c r="D18" i="3"/>
  <c r="E18" i="3"/>
  <c r="F18" i="3"/>
  <c r="G18" i="3"/>
  <c r="H18" i="3"/>
  <c r="I18" i="3"/>
  <c r="J18" i="3"/>
  <c r="K18" i="3"/>
  <c r="L18" i="3"/>
  <c r="M18" i="3"/>
  <c r="N18" i="3"/>
  <c r="C19" i="3"/>
  <c r="D19" i="3"/>
  <c r="E19" i="3"/>
  <c r="F19" i="3"/>
  <c r="G19" i="3"/>
  <c r="H19" i="3"/>
  <c r="I19" i="3"/>
  <c r="J19" i="3"/>
  <c r="K19" i="3"/>
  <c r="L19" i="3"/>
  <c r="M19" i="3"/>
  <c r="N19" i="3"/>
  <c r="N6" i="3"/>
  <c r="M6" i="3"/>
  <c r="L6" i="3"/>
  <c r="K6" i="3"/>
  <c r="J6" i="3"/>
  <c r="I6" i="3"/>
  <c r="H6" i="3"/>
  <c r="G6" i="3"/>
  <c r="F6" i="3"/>
  <c r="B4" i="3"/>
  <c r="B1" i="3"/>
  <c r="J7" i="2"/>
  <c r="D7" i="3" s="1"/>
  <c r="J8" i="2"/>
  <c r="E8" i="3" s="1"/>
  <c r="J6" i="2"/>
  <c r="B4" i="2"/>
  <c r="E6" i="3" l="1"/>
  <c r="D6" i="3"/>
  <c r="C6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1" i="4" l="1"/>
  <c r="B3" i="2" l="1"/>
  <c r="B3" i="3" s="1"/>
  <c r="G9" i="2"/>
  <c r="G20" i="3" l="1"/>
  <c r="F20" i="3"/>
  <c r="J20" i="3"/>
  <c r="K20" i="3"/>
  <c r="I20" i="3"/>
  <c r="L20" i="3"/>
  <c r="M20" i="3"/>
  <c r="H20" i="3"/>
  <c r="D20" i="3"/>
  <c r="E20" i="3"/>
  <c r="C20" i="3"/>
  <c r="C21" i="3" s="1"/>
  <c r="J9" i="2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0" i="3"/>
  <c r="N21" i="3" l="1"/>
</calcChain>
</file>

<file path=xl/sharedStrings.xml><?xml version="1.0" encoding="utf-8"?>
<sst xmlns="http://schemas.openxmlformats.org/spreadsheetml/2006/main" count="41" uniqueCount="38">
  <si>
    <t>Nome da Empresa</t>
  </si>
  <si>
    <t>Registo Detalhado de Oportunidades Potenciais</t>
  </si>
  <si>
    <t>Nome da Oportunidade Potencial</t>
  </si>
  <si>
    <t>A. Datum Corporation</t>
  </si>
  <si>
    <t>Adventure Works</t>
  </si>
  <si>
    <t>Alpine Ski House</t>
  </si>
  <si>
    <t>Total</t>
  </si>
  <si>
    <t>Contacto da Oportunidade Potencial</t>
  </si>
  <si>
    <t>Estratégica</t>
  </si>
  <si>
    <t>Tática</t>
  </si>
  <si>
    <t>Receita Potencial</t>
  </si>
  <si>
    <t>Janeiro</t>
  </si>
  <si>
    <t>Fevereiro</t>
  </si>
  <si>
    <t>Março</t>
  </si>
  <si>
    <t>CONFIDENCIAL</t>
  </si>
  <si>
    <t>Nome da oportunidade potencial</t>
  </si>
  <si>
    <t>Total Acumulado</t>
  </si>
  <si>
    <t>Previsão de Julho</t>
  </si>
  <si>
    <t>Previsão Ponderada Mensal</t>
  </si>
  <si>
    <t xml:space="preserve"> </t>
  </si>
  <si>
    <t>Origem da Oportunidade Potencial</t>
  </si>
  <si>
    <t>Região da Oportunidade Potencial</t>
  </si>
  <si>
    <t>Tipo de Oportunidade Potencial</t>
  </si>
  <si>
    <t>Limite da Previsão</t>
  </si>
  <si>
    <t>Previsão Ponderada</t>
  </si>
  <si>
    <t>Previsão de Janeiro</t>
  </si>
  <si>
    <t>Previsão de Fevereiro</t>
  </si>
  <si>
    <t>Previsão de Março</t>
  </si>
  <si>
    <t>Previsão de Abril</t>
  </si>
  <si>
    <t>Previsão de Maio</t>
  </si>
  <si>
    <t>Previsão de Junho</t>
  </si>
  <si>
    <t>Previsão de Agosto</t>
  </si>
  <si>
    <t>Previsão de Setembro</t>
  </si>
  <si>
    <t>Previsão de Outubro</t>
  </si>
  <si>
    <t>Previsão de Novembro</t>
  </si>
  <si>
    <t>Previsão de Dezembro</t>
  </si>
  <si>
    <t>Probabilidade de Venda</t>
  </si>
  <si>
    <t>Vendas Previstas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</si>
</sst>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#,##0\ &quot;€&quot;"/>
  </numFmts>
  <fonts count="7" x14ac:knownFonts="1">
    <font>
      <sz val="11"/>
      <color theme="1" tint="0.1499679555650502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4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5" fontId="6" fillId="0" borderId="0" applyFill="0" applyBorder="0" applyProtection="0">
      <alignment horizontal="right" vertical="center"/>
    </xf>
    <xf numFmtId="164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21">
    <xf numFmtId="0" fontId="0" fillId="0" borderId="0" xfId="0">
      <alignment horizontal="left" vertical="center" wrapText="1"/>
    </xf>
    <xf numFmtId="0" fontId="1" fillId="2" borderId="3" xfId="1">
      <alignment horizontal="left" vertical="center"/>
    </xf>
    <xf numFmtId="14" fontId="2" fillId="0" borderId="0" xfId="2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5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4" fontId="4" fillId="0" borderId="0" xfId="6" applyFill="1" applyBorder="1">
      <alignment horizontal="right" vertical="center"/>
    </xf>
    <xf numFmtId="0" fontId="0" fillId="0" borderId="0" xfId="11" applyFont="1" applyFill="1" applyBorder="1">
      <alignment horizontal="left" vertical="center" indent="3"/>
    </xf>
    <xf numFmtId="9" fontId="0" fillId="0" borderId="0" xfId="7" applyFont="1" applyFill="1" applyBorder="1">
      <alignment horizontal="right" vertical="center"/>
    </xf>
    <xf numFmtId="0" fontId="4" fillId="0" borderId="0" xfId="4">
      <alignment horizontal="right" vertical="center" wrapText="1"/>
    </xf>
    <xf numFmtId="0" fontId="3" fillId="0" borderId="0" xfId="3">
      <alignment horizontal="right" vertical="center"/>
    </xf>
    <xf numFmtId="165" fontId="6" fillId="0" borderId="0" xfId="5" applyFill="1" applyBorder="1">
      <alignment horizontal="right" vertical="center"/>
    </xf>
    <xf numFmtId="165" fontId="6" fillId="3" borderId="4" xfId="5" applyFill="1" applyBorder="1">
      <alignment horizontal="right" vertical="center"/>
    </xf>
    <xf numFmtId="0" fontId="4" fillId="3" borderId="5" xfId="12" applyFont="1" applyAlignment="1">
      <alignment horizontal="left" vertical="center" wrapText="1"/>
    </xf>
    <xf numFmtId="165" fontId="6" fillId="3" borderId="5" xfId="5" applyFill="1" applyBorder="1">
      <alignment horizontal="right" vertical="center"/>
    </xf>
    <xf numFmtId="0" fontId="0" fillId="0" borderId="0" xfId="4" applyFo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165" fontId="6" fillId="0" borderId="2" xfId="8" applyNumberFormat="1" applyFont="1" applyFill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3" fillId="0" borderId="0" xfId="3">
      <alignment horizontal="right" vertical="center"/>
    </xf>
  </cellXfs>
  <cellStyles count="13"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4" builtinId="19" customBuiltin="1"/>
    <cellStyle name="Limite da Previsão" xfId="11" xr:uid="{00000000-0005-0000-0000-000002000000}"/>
    <cellStyle name="Limite Direito" xfId="8" xr:uid="{00000000-0005-0000-0000-00000A000000}"/>
    <cellStyle name="Limite direito e inferior" xfId="12" xr:uid="{00000000-0005-0000-0000-000009000000}"/>
    <cellStyle name="Moeda" xfId="5" builtinId="4" customBuiltin="1"/>
    <cellStyle name="Moeda [0]" xfId="6" builtinId="7" customBuiltin="1"/>
    <cellStyle name="Normal" xfId="0" builtinId="0" customBuiltin="1"/>
    <cellStyle name="Percentagem" xfId="7" builtinId="5" customBuiltin="1"/>
    <cellStyle name="Título" xfId="9" builtinId="15" customBuiltin="1"/>
    <cellStyle name="Total" xfId="10" builtinId="25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numFmt numFmtId="165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Registo Detalhado de Oportunidades Potenciais" defaultPivotStyle="PivotStyleLight16">
    <tableStyle name="Registo Detalhado de Oportunidades Potenciais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Vendas Ponderadas" pivot="0" count="8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Mensal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'Vendas Previstas'!$C$20:$N$20</c:f>
              <c:numCache>
                <c:formatCode>#\ ##0\ "€"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Cumulativa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'Vendas Previstas'!$C$21:$N$21</c:f>
              <c:numCache>
                <c:formatCode>#\ ##0\ "€"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Receitas Previstas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PT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Previsão Ponderada Mensal" descr="Gráfico de linhas a mostrar as receitas mensais e acumuladas previstas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DeOportunidadesPotenciais" displayName="DadosDeOportunidadesPotenciais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Nome da Oportunidade Potencial" totalsRowLabel="Total" dataDxfId="43" totalsRowDxfId="8"/>
    <tableColumn id="2" xr3:uid="{00000000-0010-0000-0000-000002000000}" name="Contacto da Oportunidade Potencial" dataDxfId="42" totalsRowDxfId="7"/>
    <tableColumn id="3" xr3:uid="{00000000-0010-0000-0000-000003000000}" name="Origem da Oportunidade Potencial" dataDxfId="41" totalsRowDxfId="6"/>
    <tableColumn id="4" xr3:uid="{00000000-0010-0000-0000-000004000000}" name="Região da Oportunidade Potencial" dataDxfId="40" totalsRowDxfId="5"/>
    <tableColumn id="5" xr3:uid="{00000000-0010-0000-0000-000005000000}" name="Tipo de Oportunidade Potencial" dataDxfId="39" totalsRowDxfId="4"/>
    <tableColumn id="6" xr3:uid="{00000000-0010-0000-0000-000006000000}" name="Receita Potencial" totalsRowFunction="sum" dataDxfId="38" totalsRowDxfId="3" dataCellStyle="Moeda [0]"/>
    <tableColumn id="7" xr3:uid="{00000000-0010-0000-0000-000007000000}" name="Probabilidade de Venda" dataDxfId="37" totalsRowDxfId="2"/>
    <tableColumn id="8" xr3:uid="{00000000-0010-0000-0000-000008000000}" name="Limite da Previsão" dataDxfId="36" totalsRowDxfId="1"/>
    <tableColumn id="9" xr3:uid="{00000000-0010-0000-0000-000009000000}" name="Previsão Ponderada" totalsRowFunction="sum" dataDxfId="35" totalsRowDxfId="0" dataCellStyle="Moeda [0]">
      <calculatedColumnFormula>IFERROR(IF(DadosDeOportunidadesPotenciais[Probabilidade de Venda]&lt;&gt;"",DadosDeOportunidadesPotenciais[Probabilidade de Venda]*DadosDeOportunidadesPotenciais[Receita Potencial],""),"")</calculatedColumnFormula>
    </tableColumn>
  </tableColumns>
  <tableStyleInfo name="Registo Detalhado de Oportunidades Potenciais" showFirstColumn="0" showLastColumn="0" showRowStripes="1" showColumnStripes="0"/>
  <extLst>
    <ext xmlns:x14="http://schemas.microsoft.com/office/spreadsheetml/2009/9/main" uri="{504A1905-F514-4f6f-8877-14C23A59335A}">
      <x14:table altTextSummary="Introduza o Nome, o Contacto, a Origem, o Tipo, a Receita Potencial, a Oportunidade de Venda, o mês do Limite da Previsão e a Previsão Ponderada para a Oportunidade Potencial. A Previsão Ponderada é calculada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endasPrevistas" displayName="VendasPrevistas" ref="B5:N20" totalsRowCount="1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Nome da oportunidade potencial" totalsRowLabel="Total" dataDxfId="34" totalsRowDxfId="33">
      <calculatedColumnFormula>IFERROR(IF(AND(DadosDeOportunidadesPotenciais[Nome da Oportunidade Potencial] &lt;&gt; "", ROW(VendasPrevistas[Nome da oportunidade potencial])&lt;&gt;EntradaMaisRecente),DadosDeOportunidadesPotenciais[Nome da Oportunidade Potencial], ""),"")</calculatedColumnFormula>
    </tableColumn>
    <tableColumn id="2" xr3:uid="{00000000-0010-0000-0100-000002000000}" name="Previsão de Janeiro" totalsRowFunction="sum" dataDxfId="32" totalsRowDxfId="31" dataCellStyle="Moeda">
      <calculatedColumnFormula>IFERROR(IF(DadosDeOportunidadesPotenciais[Limite da Previsão] &lt;&gt;"",IF(DadosDeOportunidadesPotenciais[Limite da Previsão]= "Janeiro",DadosDeOportunidadesPotenciais[Previsão Ponderada],0),""),"")</calculatedColumnFormula>
    </tableColumn>
    <tableColumn id="3" xr3:uid="{00000000-0010-0000-0100-000003000000}" name="Previsão de Fevereiro" totalsRowFunction="sum" dataDxfId="30" totalsRowDxfId="29" dataCellStyle="Moeda">
      <calculatedColumnFormula>IFERROR(IF(DadosDeOportunidadesPotenciais[Limite da Previsão] &lt;&gt;"",IF(DadosDeOportunidadesPotenciais[Limite da Previsão] = "Fevereiro",DadosDeOportunidadesPotenciais[Previsão Ponderada],0),""),"")</calculatedColumnFormula>
    </tableColumn>
    <tableColumn id="4" xr3:uid="{00000000-0010-0000-0100-000004000000}" name="Previsão de Março" totalsRowFunction="sum" dataDxfId="28" totalsRowDxfId="27" dataCellStyle="Moeda">
      <calculatedColumnFormula>IFERROR(IF(DadosDeOportunidadesPotenciais[Limite da Previsão] &lt;&gt;"",IF(DadosDeOportunidadesPotenciais[Limite da Previsão] = "Março",DadosDeOportunidadesPotenciais[Previsão Ponderada],0),""),"")</calculatedColumnFormula>
    </tableColumn>
    <tableColumn id="5" xr3:uid="{00000000-0010-0000-0100-000005000000}" name="Previsão de Abril" totalsRowFunction="sum" dataDxfId="26" totalsRowDxfId="25">
      <calculatedColumnFormula>IFERROR(IF(DadosDeOportunidadesPotenciais[Limite da Previsão] &lt;&gt;"",IF(DadosDeOportunidadesPotenciais[Limite da Previsão] = "Abril",DadosDeOportunidadesPotenciais[Previsão Ponderada],0),""),"")</calculatedColumnFormula>
    </tableColumn>
    <tableColumn id="6" xr3:uid="{00000000-0010-0000-0100-000006000000}" name="Previsão de Maio" totalsRowFunction="sum" dataDxfId="24" totalsRowDxfId="23" dataCellStyle="Moeda">
      <calculatedColumnFormula>IFERROR(IF(DadosDeOportunidadesPotenciais[Limite da Previsão] &lt;&gt;"",IF(DadosDeOportunidadesPotenciais[Limite da Previsão] = "Maio",DadosDeOportunidadesPotenciais[Previsão Ponderada],0),""),"")</calculatedColumnFormula>
    </tableColumn>
    <tableColumn id="7" xr3:uid="{00000000-0010-0000-0100-000007000000}" name="Previsão de Junho" totalsRowFunction="sum" dataDxfId="22" totalsRowDxfId="21" dataCellStyle="Moeda">
      <calculatedColumnFormula>IFERROR(IF(DadosDeOportunidadesPotenciais[Limite da Previsão] &lt;&gt;"",IF(DadosDeOportunidadesPotenciais[Limite da Previsão] = "Junho",DadosDeOportunidadesPotenciais[Previsão Ponderada],0),""),"")</calculatedColumnFormula>
    </tableColumn>
    <tableColumn id="8" xr3:uid="{00000000-0010-0000-0100-000008000000}" name="Previsão de Julho" totalsRowFunction="sum" dataDxfId="20" totalsRowDxfId="19" dataCellStyle="Moeda">
      <calculatedColumnFormula>IFERROR(IF(DadosDeOportunidadesPotenciais[Limite da Previsão] &lt;&gt;"",IF(DadosDeOportunidadesPotenciais[Limite da Previsão] = "Julho",DadosDeOportunidadesPotenciais[Previsão Ponderada],0),""),"")</calculatedColumnFormula>
    </tableColumn>
    <tableColumn id="9" xr3:uid="{00000000-0010-0000-0100-000009000000}" name="Previsão de Agosto" totalsRowFunction="sum" dataDxfId="18" totalsRowDxfId="17">
      <calculatedColumnFormula>IFERROR(IF(DadosDeOportunidadesPotenciais[Limite da Previsão] &lt;&gt;"",IF(DadosDeOportunidadesPotenciais[Limite da Previsão] = "Agosto",DadosDeOportunidadesPotenciais[Previsão Ponderada],0),""),"")</calculatedColumnFormula>
    </tableColumn>
    <tableColumn id="10" xr3:uid="{00000000-0010-0000-0100-00000A000000}" name="Previsão de Setembro" totalsRowFunction="sum" dataDxfId="16" totalsRowDxfId="15" dataCellStyle="Moeda">
      <calculatedColumnFormula>IFERROR(IF(DadosDeOportunidadesPotenciais[Limite da Previsão] &lt;&gt;"",IF(DadosDeOportunidadesPotenciais[Limite da Previsão] = "Setembro",DadosDeOportunidadesPotenciais[Previsão Ponderada],0),""),"")</calculatedColumnFormula>
    </tableColumn>
    <tableColumn id="11" xr3:uid="{00000000-0010-0000-0100-00000B000000}" name="Previsão de Outubro" totalsRowFunction="sum" dataDxfId="14" totalsRowDxfId="13" dataCellStyle="Moeda">
      <calculatedColumnFormula>IFERROR(IF(DadosDeOportunidadesPotenciais[Limite da Previsão] &lt;&gt;"",IF(DadosDeOportunidadesPotenciais[Limite da Previsão] = "Outubro",DadosDeOportunidadesPotenciais[Previsão Ponderada],0),""),"")</calculatedColumnFormula>
    </tableColumn>
    <tableColumn id="12" xr3:uid="{00000000-0010-0000-0100-00000C000000}" name="Previsão de Novembro" totalsRowFunction="sum" dataDxfId="12" totalsRowDxfId="11" dataCellStyle="Moeda">
      <calculatedColumnFormula>IFERROR(IF(DadosDeOportunidadesPotenciais[Limite da Previsão] &lt;&gt;"",IF(DadosDeOportunidadesPotenciais[Limite da Previsão] = "Novembro",DadosDeOportunidadesPotenciais[Previsão Ponderada],0),""),"")</calculatedColumnFormula>
    </tableColumn>
    <tableColumn id="13" xr3:uid="{00000000-0010-0000-0100-00000D000000}" name="Previsão de Dezembro" totalsRowFunction="sum" dataDxfId="10" totalsRowDxfId="9" dataCellStyle="Moeda">
      <calculatedColumnFormula>IFERROR(IF(DadosDeOportunidadesPotenciais[Limite da Previsão] &lt;&gt;"",IF(DadosDeOportunidadesPotenciais[Limite da Previsão] = "Dezembro",DadosDeOportunidadesPotenciais[Previsão Ponderada],0),""),"")</calculatedColumnFormula>
    </tableColumn>
  </tableColumns>
  <tableStyleInfo name="Vendas Ponderadas" showFirstColumn="1" showLastColumn="0" showRowStripes="0" showColumnStripes="0"/>
  <extLst>
    <ext xmlns:x14="http://schemas.microsoft.com/office/spreadsheetml/2009/9/main" uri="{504A1905-F514-4f6f-8877-14C23A59335A}">
      <x14:table altTextSummary="O Nome da Oportunidade Potencial, a Previsão para cada mês (tal como a Previsão Para Janeiro, a Previsão Para Fevereiro, etc.) são automaticamente atualizados na tabela Vendas Previstas com as entradas da folha Dados de Oportunidades Potenciais"/>
    </ext>
  </extLst>
</table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9.85546875" customWidth="1"/>
    <col min="3" max="3" width="22.7109375" customWidth="1"/>
    <col min="4" max="4" width="22.5703125" bestFit="1" customWidth="1"/>
    <col min="5" max="5" width="22.28515625" customWidth="1"/>
    <col min="6" max="6" width="20.7109375" bestFit="1" customWidth="1"/>
    <col min="7" max="7" width="22.5703125" customWidth="1"/>
    <col min="8" max="8" width="13.42578125" customWidth="1"/>
    <col min="9" max="9" width="14.85546875" customWidth="1"/>
    <col min="10" max="10" width="20.7109375" customWidth="1"/>
    <col min="11" max="11" width="2.7109375" customWidth="1"/>
  </cols>
  <sheetData>
    <row r="1" spans="2:10" ht="54.95" customHeight="1" thickBot="1" x14ac:dyDescent="0.3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25">
      <c r="B3" s="2">
        <f ca="1">TODAY()</f>
        <v>43306</v>
      </c>
    </row>
    <row r="4" spans="2:10" ht="30" customHeight="1" x14ac:dyDescent="0.25">
      <c r="B4" s="20" t="str">
        <f>Nome_da_Empresa</f>
        <v>Nome da Empresa</v>
      </c>
      <c r="C4" s="20"/>
      <c r="D4" s="20"/>
      <c r="E4" s="20"/>
      <c r="F4" s="20"/>
      <c r="G4" s="20"/>
      <c r="H4" s="20"/>
      <c r="I4" s="20"/>
      <c r="J4" s="10" t="s">
        <v>14</v>
      </c>
    </row>
    <row r="5" spans="2:10" ht="30" customHeight="1" x14ac:dyDescent="0.25">
      <c r="B5" s="3" t="s">
        <v>2</v>
      </c>
      <c r="C5" s="3" t="s">
        <v>7</v>
      </c>
      <c r="D5" s="3" t="s">
        <v>20</v>
      </c>
      <c r="E5" s="3" t="s">
        <v>21</v>
      </c>
      <c r="F5" s="3" t="s">
        <v>22</v>
      </c>
      <c r="G5" s="9" t="s">
        <v>10</v>
      </c>
      <c r="H5" s="15" t="s">
        <v>36</v>
      </c>
      <c r="I5" s="15" t="s">
        <v>23</v>
      </c>
      <c r="J5" s="15" t="s">
        <v>24</v>
      </c>
    </row>
    <row r="6" spans="2:10" ht="30" customHeight="1" x14ac:dyDescent="0.25">
      <c r="B6" s="3" t="s">
        <v>3</v>
      </c>
      <c r="C6" s="3"/>
      <c r="D6" s="3"/>
      <c r="E6" s="3"/>
      <c r="F6" s="3" t="s">
        <v>8</v>
      </c>
      <c r="G6" s="6">
        <v>300000</v>
      </c>
      <c r="H6" s="8">
        <v>0.9</v>
      </c>
      <c r="I6" s="7" t="s">
        <v>11</v>
      </c>
      <c r="J6" s="6">
        <f>IFERROR(IF(DadosDeOportunidadesPotenciais[Probabilidade de Venda]&lt;&gt;"",DadosDeOportunidadesPotenciais[Probabilidade de Venda]*DadosDeOportunidadesPotenciais[Receita Potencial],""),"")</f>
        <v>270000</v>
      </c>
    </row>
    <row r="7" spans="2:10" ht="30" customHeight="1" x14ac:dyDescent="0.25">
      <c r="B7" s="3" t="s">
        <v>4</v>
      </c>
      <c r="C7" s="3"/>
      <c r="D7" s="3"/>
      <c r="E7" s="3"/>
      <c r="F7" s="3" t="s">
        <v>8</v>
      </c>
      <c r="G7" s="6">
        <v>200000</v>
      </c>
      <c r="H7" s="8">
        <v>0.1</v>
      </c>
      <c r="I7" s="7" t="s">
        <v>12</v>
      </c>
      <c r="J7" s="6">
        <f>IFERROR(IF(DadosDeOportunidadesPotenciais[Probabilidade de Venda]&lt;&gt;"",DadosDeOportunidadesPotenciais[Probabilidade de Venda]*DadosDeOportunidadesPotenciais[Receita Potencial],""),"")</f>
        <v>20000</v>
      </c>
    </row>
    <row r="8" spans="2:10" ht="30" customHeight="1" x14ac:dyDescent="0.25">
      <c r="B8" s="3" t="s">
        <v>5</v>
      </c>
      <c r="C8" s="3"/>
      <c r="D8" s="3"/>
      <c r="E8" s="3"/>
      <c r="F8" s="3" t="s">
        <v>9</v>
      </c>
      <c r="G8" s="6">
        <v>100000</v>
      </c>
      <c r="H8" s="8">
        <v>0.2</v>
      </c>
      <c r="I8" s="7" t="s">
        <v>13</v>
      </c>
      <c r="J8" s="6">
        <f>IFERROR(IF(DadosDeOportunidadesPotenciais[Probabilidade de Venda]&lt;&gt;"",DadosDeOportunidadesPotenciais[Probabilidade de Venda]*DadosDeOportunidadesPotenciais[Receita Potencial],""),"")</f>
        <v>20000</v>
      </c>
    </row>
    <row r="9" spans="2:10" ht="30" customHeight="1" x14ac:dyDescent="0.25">
      <c r="B9" s="3" t="s">
        <v>6</v>
      </c>
      <c r="C9" s="3"/>
      <c r="D9" s="3"/>
      <c r="E9" s="3"/>
      <c r="F9" s="3"/>
      <c r="G9" s="16">
        <f>SUBTOTAL(109,DadosDeOportunidadesPotenciais[Receita Potencial])</f>
        <v>600000</v>
      </c>
      <c r="H9" s="3"/>
      <c r="I9" s="3"/>
      <c r="J9" s="16">
        <f>SUBTOTAL(109,DadosDeOportunidadesPotenciais[Previsão Ponderada])</f>
        <v>310000</v>
      </c>
    </row>
  </sheetData>
  <mergeCells count="1">
    <mergeCell ref="B4:I4"/>
  </mergeCells>
  <dataValidations count="15">
    <dataValidation allowBlank="1" showInputMessage="1" showErrorMessage="1" prompt="Registe as Oportunidades Potenciais neste livro. Introduza as Oportunidades Potenciais nesta folha de cálculo.  A Previsão Ponderada para cada oportunidade potencial é atualizada automaticamente" sqref="A1" xr:uid="{00000000-0002-0000-0000-000000000000}"/>
    <dataValidation allowBlank="1" showInputMessage="1" showErrorMessage="1" prompt="Introduza o Nome da Empresa nesta célula" sqref="B1" xr:uid="{00000000-0002-0000-0000-000001000000}"/>
    <dataValidation allowBlank="1" showInputMessage="1" showErrorMessage="1" prompt="O título desta folha de cálculo está nesta célula" sqref="B2" xr:uid="{00000000-0002-0000-0000-000002000000}"/>
    <dataValidation allowBlank="1" showInputMessage="1" showErrorMessage="1" prompt="Introduza a Data nesta célula" sqref="B3" xr:uid="{00000000-0002-0000-0000-000003000000}"/>
    <dataValidation allowBlank="1" showInputMessage="1" showErrorMessage="1" prompt="Introduza o Nome da Oportunidade Potencial nesta coluna, abaixo deste cabeçalho" sqref="B5" xr:uid="{00000000-0002-0000-0000-000004000000}"/>
    <dataValidation allowBlank="1" showInputMessage="1" showErrorMessage="1" prompt="Introduza o Contacto da Oportunidade Potencial nesta coluna, abaixo deste cabeçalho" sqref="C5" xr:uid="{00000000-0002-0000-0000-000005000000}"/>
    <dataValidation allowBlank="1" showInputMessage="1" showErrorMessage="1" prompt="Introduza a Origem da Oportunidade Potencial nesta coluna, abaixo deste cabeçalho" sqref="D5" xr:uid="{00000000-0002-0000-0000-000006000000}"/>
    <dataValidation allowBlank="1" showInputMessage="1" showErrorMessage="1" prompt="Introduza a Região da Oportunidade Potencial nesta coluna, abaixo deste cabeçalho" sqref="E5" xr:uid="{00000000-0002-0000-0000-000007000000}"/>
    <dataValidation allowBlank="1" showInputMessage="1" showErrorMessage="1" prompt="Introduza o Tipo de Oportunidade Potencial nesta coluna, abaixo deste cabeçalho" sqref="F5" xr:uid="{00000000-0002-0000-0000-000008000000}"/>
    <dataValidation allowBlank="1" showInputMessage="1" showErrorMessage="1" prompt="Introduza a Receita Potencial nesta coluna, abaixo deste cabeçalho" sqref="G5" xr:uid="{00000000-0002-0000-0000-000009000000}"/>
    <dataValidation allowBlank="1" showInputMessage="1" showErrorMessage="1" prompt="Introduza a percentagem da Oportunidade de Venda nesta coluna, abaixo deste cabeçalho" sqref="H5" xr:uid="{00000000-0002-0000-0000-00000A000000}"/>
    <dataValidation allowBlank="1" showInputMessage="1" showErrorMessage="1" prompt="A Previsão Ponderada baseada na Receita Potencial e na percentagem de Oportunidade de Venda é automaticamente calculada nesta célula abaixo deste cabeçalho" sqref="J5" xr:uid="{00000000-0002-0000-0000-00000B000000}"/>
    <dataValidation allowBlank="1" showInputMessage="1" showErrorMessage="1" prompt="O Nome da Empresa é atualizado automaticamente nesta célula com base no nome da empresa introduzido na célula B1" sqref="B4:I4" xr:uid="{00000000-0002-0000-0000-00000C000000}"/>
    <dataValidation allowBlank="1" showInputMessage="1" showErrorMessage="1" prompt="Selecione o mês do Limite da Previsão nesta coluna, abaixo deste cabeçalho.  Prima Alt+Seta Para Baixo para abrir a lista pendente e, em seguida, prima Enter para selecionar" sqref="I5" xr:uid="{00000000-0002-0000-0000-00000D000000}"/>
    <dataValidation type="list" errorStyle="warning" allowBlank="1" showInputMessage="1" showErrorMessage="1" error="Selecione um mês a partir da lista. Selecione Cancelar, prima Alt+Seta Para Baixo para abrir a lista pendente e, em seguida, prima Enter para selecionar" sqref="I6:I8" xr:uid="{00000000-0002-0000-0000-00000E000000}">
      <formula1>"Janeiro, Fevereiro, Março, Abril, Maio, Junho, Julho, Agosto, Setembro, Outubro, Novembro, Dezembro"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25.7109375" customWidth="1"/>
    <col min="3" max="14" width="11.7109375" customWidth="1"/>
    <col min="15" max="15" width="2.7109375" customWidth="1"/>
  </cols>
  <sheetData>
    <row r="1" spans="2:14" ht="54.95" customHeight="1" thickBot="1" x14ac:dyDescent="0.3">
      <c r="B1" s="4" t="str">
        <f>Nome_da_Empresa</f>
        <v>Nome da Empresa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33.950000000000003" customHeight="1" thickTop="1" thickBot="1" x14ac:dyDescent="0.3"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DataDeRegisto</f>
        <v>43306</v>
      </c>
    </row>
    <row r="4" spans="2:14" ht="30" customHeight="1" x14ac:dyDescent="0.25">
      <c r="B4" s="20" t="str">
        <f>Nome_da_Empresa</f>
        <v>Nome da Empresa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14</v>
      </c>
      <c r="N4" s="20"/>
    </row>
    <row r="5" spans="2:14" ht="30" customHeight="1" x14ac:dyDescent="0.25">
      <c r="B5" s="3" t="s">
        <v>15</v>
      </c>
      <c r="C5" s="3" t="s">
        <v>25</v>
      </c>
      <c r="D5" s="3" t="s">
        <v>26</v>
      </c>
      <c r="E5" s="3" t="s">
        <v>27</v>
      </c>
      <c r="F5" s="5" t="s">
        <v>28</v>
      </c>
      <c r="G5" s="3" t="s">
        <v>29</v>
      </c>
      <c r="H5" s="3" t="s">
        <v>30</v>
      </c>
      <c r="I5" s="3" t="s">
        <v>17</v>
      </c>
      <c r="J5" s="5" t="s">
        <v>31</v>
      </c>
      <c r="K5" s="3" t="s">
        <v>32</v>
      </c>
      <c r="L5" s="3" t="s">
        <v>33</v>
      </c>
      <c r="M5" s="3" t="s">
        <v>34</v>
      </c>
      <c r="N5" s="3" t="s">
        <v>35</v>
      </c>
    </row>
    <row r="6" spans="2:14" ht="30" customHeight="1" x14ac:dyDescent="0.25">
      <c r="B6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>A. Datum Corporation</v>
      </c>
      <c r="C6" s="11">
        <f>IFERROR(IF(DadosDeOportunidadesPotenciais[Limite da Previsão] &lt;&gt;"",IF(DadosDeOportunidadesPotenciais[Limite da Previsão]= "Janeiro",DadosDeOportunidadesPotenciais[Previsão Ponderada],0),""),"")</f>
        <v>270000</v>
      </c>
      <c r="D6" s="11">
        <f>IFERROR(IF(DadosDeOportunidadesPotenciais[Limite da Previsão] &lt;&gt;"",IF(DadosDeOportunidadesPotenciais[Limite da Previsão] = "Fevereiro",DadosDeOportunidadesPotenciais[Previsão Ponderada],0),""),"")</f>
        <v>0</v>
      </c>
      <c r="E6" s="11">
        <f>IFERROR(IF(DadosDeOportunidadesPotenciais[Limite da Previsão] &lt;&gt;"",IF(DadosDeOportunidadesPotenciais[Limite da Previsão] = "Março",DadosDeOportunidadesPotenciais[Previsão Ponderada],0),""),"")</f>
        <v>0</v>
      </c>
      <c r="F6" s="17">
        <f>IFERROR(IF(DadosDeOportunidadesPotenciais[Limite da Previsão] &lt;&gt;"",IF(DadosDeOportunidadesPotenciais[Limite da Previsão] = "Abril",DadosDeOportunidadesPotenciais[Previsão Ponderada],0),""),"")</f>
        <v>0</v>
      </c>
      <c r="G6" s="11">
        <f>IFERROR(IF(DadosDeOportunidadesPotenciais[Limite da Previsão] &lt;&gt;"",IF(DadosDeOportunidadesPotenciais[Limite da Previsão] = "Maio",DadosDeOportunidadesPotenciais[Previsão Ponderada],0),""),"")</f>
        <v>0</v>
      </c>
      <c r="H6" s="11">
        <f>IFERROR(IF(DadosDeOportunidadesPotenciais[Limite da Previsão] &lt;&gt;"",IF(DadosDeOportunidadesPotenciais[Limite da Previsão] = "Junho",DadosDeOportunidadesPotenciais[Previsão Ponderada],0),""),"")</f>
        <v>0</v>
      </c>
      <c r="I6" s="11">
        <f>IFERROR(IF(DadosDeOportunidadesPotenciais[Limite da Previsão] &lt;&gt;"",IF(DadosDeOportunidadesPotenciais[Limite da Previsão] = "Julho",DadosDeOportunidadesPotenciais[Previsão Ponderada],0),""),"")</f>
        <v>0</v>
      </c>
      <c r="J6" s="17">
        <f>IFERROR(IF(DadosDeOportunidadesPotenciais[Limite da Previsão] &lt;&gt;"",IF(DadosDeOportunidadesPotenciais[Limite da Previsão] = "Agosto",DadosDeOportunidadesPotenciais[Previsão Ponderada],0),""),"")</f>
        <v>0</v>
      </c>
      <c r="K6" s="11">
        <f>IFERROR(IF(DadosDeOportunidadesPotenciais[Limite da Previsão] &lt;&gt;"",IF(DadosDeOportunidadesPotenciais[Limite da Previsão] = "Setembro",DadosDeOportunidadesPotenciais[Previsão Ponderada],0),""),"")</f>
        <v>0</v>
      </c>
      <c r="L6" s="11">
        <f>IFERROR(IF(DadosDeOportunidadesPotenciais[Limite da Previsão] &lt;&gt;"",IF(DadosDeOportunidadesPotenciais[Limite da Previsão] = "Outubro",DadosDeOportunidadesPotenciais[Previsão Ponderada],0),""),"")</f>
        <v>0</v>
      </c>
      <c r="M6" s="11">
        <f>IFERROR(IF(DadosDeOportunidadesPotenciais[Limite da Previsão] &lt;&gt;"",IF(DadosDeOportunidadesPotenciais[Limite da Previsão] = "Novembro",DadosDeOportunidadesPotenciais[Previsão Ponderada],0),""),"")</f>
        <v>0</v>
      </c>
      <c r="N6" s="11">
        <f>IFERROR(IF(DadosDeOportunidadesPotenciais[Limite da Previsão] &lt;&gt;"",IF(DadosDeOportunidadesPotenciais[Limite da Previsão] = "Dezembro",DadosDeOportunidadesPotenciais[Previsão Ponderada],0),""),"")</f>
        <v>0</v>
      </c>
    </row>
    <row r="7" spans="2:14" ht="30" customHeight="1" x14ac:dyDescent="0.25">
      <c r="B7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>Adventure Works</v>
      </c>
      <c r="C7" s="11">
        <f>IFERROR(IF(DadosDeOportunidadesPotenciais[Limite da Previsão] &lt;&gt;"",IF(DadosDeOportunidadesPotenciais[Limite da Previsão]= "Janeiro",DadosDeOportunidadesPotenciais[Previsão Ponderada],0),""),"")</f>
        <v>0</v>
      </c>
      <c r="D7" s="11">
        <f>IFERROR(IF(DadosDeOportunidadesPotenciais[Limite da Previsão] &lt;&gt;"",IF(DadosDeOportunidadesPotenciais[Limite da Previsão] = "Fevereiro",DadosDeOportunidadesPotenciais[Previsão Ponderada],0),""),"")</f>
        <v>20000</v>
      </c>
      <c r="E7" s="11">
        <f>IFERROR(IF(DadosDeOportunidadesPotenciais[Limite da Previsão] &lt;&gt;"",IF(DadosDeOportunidadesPotenciais[Limite da Previsão] = "Março",DadosDeOportunidadesPotenciais[Previsão Ponderada],0),""),"")</f>
        <v>0</v>
      </c>
      <c r="F7" s="17">
        <f>IFERROR(IF(DadosDeOportunidadesPotenciais[Limite da Previsão] &lt;&gt;"",IF(DadosDeOportunidadesPotenciais[Limite da Previsão] = "Abril",DadosDeOportunidadesPotenciais[Previsão Ponderada],0),""),"")</f>
        <v>0</v>
      </c>
      <c r="G7" s="11">
        <f>IFERROR(IF(DadosDeOportunidadesPotenciais[Limite da Previsão] &lt;&gt;"",IF(DadosDeOportunidadesPotenciais[Limite da Previsão] = "Maio",DadosDeOportunidadesPotenciais[Previsão Ponderada],0),""),"")</f>
        <v>0</v>
      </c>
      <c r="H7" s="11">
        <f>IFERROR(IF(DadosDeOportunidadesPotenciais[Limite da Previsão] &lt;&gt;"",IF(DadosDeOportunidadesPotenciais[Limite da Previsão] = "Junho",DadosDeOportunidadesPotenciais[Previsão Ponderada],0),""),"")</f>
        <v>0</v>
      </c>
      <c r="I7" s="11">
        <f>IFERROR(IF(DadosDeOportunidadesPotenciais[Limite da Previsão] &lt;&gt;"",IF(DadosDeOportunidadesPotenciais[Limite da Previsão] = "Julho",DadosDeOportunidadesPotenciais[Previsão Ponderada],0),""),"")</f>
        <v>0</v>
      </c>
      <c r="J7" s="17">
        <f>IFERROR(IF(DadosDeOportunidadesPotenciais[Limite da Previsão] &lt;&gt;"",IF(DadosDeOportunidadesPotenciais[Limite da Previsão] = "Agosto",DadosDeOportunidadesPotenciais[Previsão Ponderada],0),""),"")</f>
        <v>0</v>
      </c>
      <c r="K7" s="11">
        <f>IFERROR(IF(DadosDeOportunidadesPotenciais[Limite da Previsão] &lt;&gt;"",IF(DadosDeOportunidadesPotenciais[Limite da Previsão] = "Setembro",DadosDeOportunidadesPotenciais[Previsão Ponderada],0),""),"")</f>
        <v>0</v>
      </c>
      <c r="L7" s="11">
        <f>IFERROR(IF(DadosDeOportunidadesPotenciais[Limite da Previsão] &lt;&gt;"",IF(DadosDeOportunidadesPotenciais[Limite da Previsão] = "Outubro",DadosDeOportunidadesPotenciais[Previsão Ponderada],0),""),"")</f>
        <v>0</v>
      </c>
      <c r="M7" s="11">
        <f>IFERROR(IF(DadosDeOportunidadesPotenciais[Limite da Previsão] &lt;&gt;"",IF(DadosDeOportunidadesPotenciais[Limite da Previsão] = "Novembro",DadosDeOportunidadesPotenciais[Previsão Ponderada],0),""),"")</f>
        <v>0</v>
      </c>
      <c r="N7" s="11">
        <f>IFERROR(IF(DadosDeOportunidadesPotenciais[Limite da Previsão] &lt;&gt;"",IF(DadosDeOportunidadesPotenciais[Limite da Previsão] = "Dezembro",DadosDeOportunidadesPotenciais[Previsão Ponderada],0),""),"")</f>
        <v>0</v>
      </c>
    </row>
    <row r="8" spans="2:14" ht="30" customHeight="1" x14ac:dyDescent="0.25">
      <c r="B8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>Alpine Ski House</v>
      </c>
      <c r="C8" s="11">
        <f>IFERROR(IF(DadosDeOportunidadesPotenciais[Limite da Previsão] &lt;&gt;"",IF(DadosDeOportunidadesPotenciais[Limite da Previsão]= "Janeiro",DadosDeOportunidadesPotenciais[Previsão Ponderada],0),""),"")</f>
        <v>0</v>
      </c>
      <c r="D8" s="11">
        <f>IFERROR(IF(DadosDeOportunidadesPotenciais[Limite da Previsão] &lt;&gt;"",IF(DadosDeOportunidadesPotenciais[Limite da Previsão] = "Fevereiro",DadosDeOportunidadesPotenciais[Previsão Ponderada],0),""),"")</f>
        <v>0</v>
      </c>
      <c r="E8" s="11">
        <f>IFERROR(IF(DadosDeOportunidadesPotenciais[Limite da Previsão] &lt;&gt;"",IF(DadosDeOportunidadesPotenciais[Limite da Previsão] = "Março",DadosDeOportunidadesPotenciais[Previsão Ponderada],0),""),"")</f>
        <v>20000</v>
      </c>
      <c r="F8" s="17">
        <f>IFERROR(IF(DadosDeOportunidadesPotenciais[Limite da Previsão] &lt;&gt;"",IF(DadosDeOportunidadesPotenciais[Limite da Previsão] = "Abril",DadosDeOportunidadesPotenciais[Previsão Ponderada],0),""),"")</f>
        <v>0</v>
      </c>
      <c r="G8" s="11">
        <f>IFERROR(IF(DadosDeOportunidadesPotenciais[Limite da Previsão] &lt;&gt;"",IF(DadosDeOportunidadesPotenciais[Limite da Previsão] = "Maio",DadosDeOportunidadesPotenciais[Previsão Ponderada],0),""),"")</f>
        <v>0</v>
      </c>
      <c r="H8" s="11">
        <f>IFERROR(IF(DadosDeOportunidadesPotenciais[Limite da Previsão] &lt;&gt;"",IF(DadosDeOportunidadesPotenciais[Limite da Previsão] = "Junho",DadosDeOportunidadesPotenciais[Previsão Ponderada],0),""),"")</f>
        <v>0</v>
      </c>
      <c r="I8" s="11">
        <f>IFERROR(IF(DadosDeOportunidadesPotenciais[Limite da Previsão] &lt;&gt;"",IF(DadosDeOportunidadesPotenciais[Limite da Previsão] = "Julho",DadosDeOportunidadesPotenciais[Previsão Ponderada],0),""),"")</f>
        <v>0</v>
      </c>
      <c r="J8" s="17">
        <f>IFERROR(IF(DadosDeOportunidadesPotenciais[Limite da Previsão] &lt;&gt;"",IF(DadosDeOportunidadesPotenciais[Limite da Previsão] = "Agosto",DadosDeOportunidadesPotenciais[Previsão Ponderada],0),""),"")</f>
        <v>0</v>
      </c>
      <c r="K8" s="11">
        <f>IFERROR(IF(DadosDeOportunidadesPotenciais[Limite da Previsão] &lt;&gt;"",IF(DadosDeOportunidadesPotenciais[Limite da Previsão] = "Setembro",DadosDeOportunidadesPotenciais[Previsão Ponderada],0),""),"")</f>
        <v>0</v>
      </c>
      <c r="L8" s="11">
        <f>IFERROR(IF(DadosDeOportunidadesPotenciais[Limite da Previsão] &lt;&gt;"",IF(DadosDeOportunidadesPotenciais[Limite da Previsão] = "Outubro",DadosDeOportunidadesPotenciais[Previsão Ponderada],0),""),"")</f>
        <v>0</v>
      </c>
      <c r="M8" s="11">
        <f>IFERROR(IF(DadosDeOportunidadesPotenciais[Limite da Previsão] &lt;&gt;"",IF(DadosDeOportunidadesPotenciais[Limite da Previsão] = "Novembro",DadosDeOportunidadesPotenciais[Previsão Ponderada],0),""),"")</f>
        <v>0</v>
      </c>
      <c r="N8" s="11">
        <f>IFERROR(IF(DadosDeOportunidadesPotenciais[Limite da Previsão] &lt;&gt;"",IF(DadosDeOportunidadesPotenciais[Limite da Previsão] = "Dezembro",DadosDeOportunidadesPotenciais[Previsão Ponderada],0),""),"")</f>
        <v>0</v>
      </c>
    </row>
    <row r="9" spans="2:14" ht="30" customHeight="1" x14ac:dyDescent="0.25">
      <c r="B9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9" s="11" t="str">
        <f>IFERROR(IF(DadosDeOportunidadesPotenciais[Limite da Previsão] &lt;&gt;"",IF(DadosDeOportunidadesPotenciais[Limite da Previsão]= "Janeiro",DadosDeOportunidadesPotenciais[Previsão Ponderada],0),""),"")</f>
        <v/>
      </c>
      <c r="D9" s="11" t="str">
        <f>IFERROR(IF(DadosDeOportunidadesPotenciais[Limite da Previsão] &lt;&gt;"",IF(DadosDeOportunidadesPotenciais[Limite da Previsão] = "Fevereiro",DadosDeOportunidadesPotenciais[Previsão Ponderada],0),""),"")</f>
        <v/>
      </c>
      <c r="E9" s="11" t="str">
        <f>IFERROR(IF(DadosDeOportunidadesPotenciais[Limite da Previsão] &lt;&gt;"",IF(DadosDeOportunidadesPotenciais[Limite da Previsão] = "Março",DadosDeOportunidadesPotenciais[Previsão Ponderada],0),""),"")</f>
        <v/>
      </c>
      <c r="F9" s="17" t="str">
        <f>IFERROR(IF(DadosDeOportunidadesPotenciais[Limite da Previsão] &lt;&gt;"",IF(DadosDeOportunidadesPotenciais[Limite da Previsão] = "Abril",DadosDeOportunidadesPotenciais[Previsão Ponderada],0),""),"")</f>
        <v/>
      </c>
      <c r="G9" s="11" t="str">
        <f>IFERROR(IF(DadosDeOportunidadesPotenciais[Limite da Previsão] &lt;&gt;"",IF(DadosDeOportunidadesPotenciais[Limite da Previsão] = "Maio",DadosDeOportunidadesPotenciais[Previsão Ponderada],0),""),"")</f>
        <v/>
      </c>
      <c r="H9" s="11" t="str">
        <f>IFERROR(IF(DadosDeOportunidadesPotenciais[Limite da Previsão] &lt;&gt;"",IF(DadosDeOportunidadesPotenciais[Limite da Previsão] = "Junho",DadosDeOportunidadesPotenciais[Previsão Ponderada],0),""),"")</f>
        <v/>
      </c>
      <c r="I9" s="11" t="str">
        <f>IFERROR(IF(DadosDeOportunidadesPotenciais[Limite da Previsão] &lt;&gt;"",IF(DadosDeOportunidadesPotenciais[Limite da Previsão] = "Julho",DadosDeOportunidadesPotenciais[Previsão Ponderada],0),""),"")</f>
        <v/>
      </c>
      <c r="J9" s="17" t="str">
        <f>IFERROR(IF(DadosDeOportunidadesPotenciais[Limite da Previsão] &lt;&gt;"",IF(DadosDeOportunidadesPotenciais[Limite da Previsão] = "Agosto",DadosDeOportunidadesPotenciais[Previsão Ponderada],0),""),"")</f>
        <v/>
      </c>
      <c r="K9" s="11" t="str">
        <f>IFERROR(IF(DadosDeOportunidadesPotenciais[Limite da Previsão] &lt;&gt;"",IF(DadosDeOportunidadesPotenciais[Limite da Previsão] = "Setembro",DadosDeOportunidadesPotenciais[Previsão Ponderada],0),""),"")</f>
        <v/>
      </c>
      <c r="L9" s="11" t="str">
        <f>IFERROR(IF(DadosDeOportunidadesPotenciais[Limite da Previsão] &lt;&gt;"",IF(DadosDeOportunidadesPotenciais[Limite da Previsão] = "Outubro",DadosDeOportunidadesPotenciais[Previsão Ponderada],0),""),"")</f>
        <v/>
      </c>
      <c r="M9" s="11" t="str">
        <f>IFERROR(IF(DadosDeOportunidadesPotenciais[Limite da Previsão] &lt;&gt;"",IF(DadosDeOportunidadesPotenciais[Limite da Previsão] = "Novembro",DadosDeOportunidadesPotenciais[Previsão Ponderada],0),""),"")</f>
        <v/>
      </c>
      <c r="N9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0" spans="2:14" ht="30" customHeight="1" x14ac:dyDescent="0.25">
      <c r="B10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0" s="11" t="str">
        <f>IFERROR(IF(DadosDeOportunidadesPotenciais[Limite da Previsão] &lt;&gt;"",IF(DadosDeOportunidadesPotenciais[Limite da Previsão]= "Janeiro",DadosDeOportunidadesPotenciais[Previsão Ponderada],0),""),"")</f>
        <v/>
      </c>
      <c r="D10" s="11" t="str">
        <f>IFERROR(IF(DadosDeOportunidadesPotenciais[Limite da Previsão] &lt;&gt;"",IF(DadosDeOportunidadesPotenciais[Limite da Previsão] = "Fevereiro",DadosDeOportunidadesPotenciais[Previsão Ponderada],0),""),"")</f>
        <v/>
      </c>
      <c r="E10" s="11" t="str">
        <f>IFERROR(IF(DadosDeOportunidadesPotenciais[Limite da Previsão] &lt;&gt;"",IF(DadosDeOportunidadesPotenciais[Limite da Previsão] = "Março",DadosDeOportunidadesPotenciais[Previsão Ponderada],0),""),"")</f>
        <v/>
      </c>
      <c r="F10" s="17" t="str">
        <f>IFERROR(IF(DadosDeOportunidadesPotenciais[Limite da Previsão] &lt;&gt;"",IF(DadosDeOportunidadesPotenciais[Limite da Previsão] = "Abril",DadosDeOportunidadesPotenciais[Previsão Ponderada],0),""),"")</f>
        <v/>
      </c>
      <c r="G10" s="11" t="str">
        <f>IFERROR(IF(DadosDeOportunidadesPotenciais[Limite da Previsão] &lt;&gt;"",IF(DadosDeOportunidadesPotenciais[Limite da Previsão] = "Maio",DadosDeOportunidadesPotenciais[Previsão Ponderada],0),""),"")</f>
        <v/>
      </c>
      <c r="H10" s="11" t="str">
        <f>IFERROR(IF(DadosDeOportunidadesPotenciais[Limite da Previsão] &lt;&gt;"",IF(DadosDeOportunidadesPotenciais[Limite da Previsão] = "Junho",DadosDeOportunidadesPotenciais[Previsão Ponderada],0),""),"")</f>
        <v/>
      </c>
      <c r="I10" s="11" t="str">
        <f>IFERROR(IF(DadosDeOportunidadesPotenciais[Limite da Previsão] &lt;&gt;"",IF(DadosDeOportunidadesPotenciais[Limite da Previsão] = "Julho",DadosDeOportunidadesPotenciais[Previsão Ponderada],0),""),"")</f>
        <v/>
      </c>
      <c r="J10" s="17" t="str">
        <f>IFERROR(IF(DadosDeOportunidadesPotenciais[Limite da Previsão] &lt;&gt;"",IF(DadosDeOportunidadesPotenciais[Limite da Previsão] = "Agosto",DadosDeOportunidadesPotenciais[Previsão Ponderada],0),""),"")</f>
        <v/>
      </c>
      <c r="K10" s="11" t="str">
        <f>IFERROR(IF(DadosDeOportunidadesPotenciais[Limite da Previsão] &lt;&gt;"",IF(DadosDeOportunidadesPotenciais[Limite da Previsão] = "Setembro",DadosDeOportunidadesPotenciais[Previsão Ponderada],0),""),"")</f>
        <v/>
      </c>
      <c r="L10" s="11" t="str">
        <f>IFERROR(IF(DadosDeOportunidadesPotenciais[Limite da Previsão] &lt;&gt;"",IF(DadosDeOportunidadesPotenciais[Limite da Previsão] = "Outubro",DadosDeOportunidadesPotenciais[Previsão Ponderada],0),""),"")</f>
        <v/>
      </c>
      <c r="M10" s="11" t="str">
        <f>IFERROR(IF(DadosDeOportunidadesPotenciais[Limite da Previsão] &lt;&gt;"",IF(DadosDeOportunidadesPotenciais[Limite da Previsão] = "Novembro",DadosDeOportunidadesPotenciais[Previsão Ponderada],0),""),"")</f>
        <v/>
      </c>
      <c r="N10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1" spans="2:14" ht="30" customHeight="1" x14ac:dyDescent="0.25">
      <c r="B11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1" s="11" t="str">
        <f>IFERROR(IF(DadosDeOportunidadesPotenciais[Limite da Previsão] &lt;&gt;"",IF(DadosDeOportunidadesPotenciais[Limite da Previsão]= "Janeiro",DadosDeOportunidadesPotenciais[Previsão Ponderada],0),""),"")</f>
        <v/>
      </c>
      <c r="D11" s="11" t="str">
        <f>IFERROR(IF(DadosDeOportunidadesPotenciais[Limite da Previsão] &lt;&gt;"",IF(DadosDeOportunidadesPotenciais[Limite da Previsão] = "Fevereiro",DadosDeOportunidadesPotenciais[Previsão Ponderada],0),""),"")</f>
        <v/>
      </c>
      <c r="E11" s="11" t="str">
        <f>IFERROR(IF(DadosDeOportunidadesPotenciais[Limite da Previsão] &lt;&gt;"",IF(DadosDeOportunidadesPotenciais[Limite da Previsão] = "Março",DadosDeOportunidadesPotenciais[Previsão Ponderada],0),""),"")</f>
        <v/>
      </c>
      <c r="F11" s="17" t="str">
        <f>IFERROR(IF(DadosDeOportunidadesPotenciais[Limite da Previsão] &lt;&gt;"",IF(DadosDeOportunidadesPotenciais[Limite da Previsão] = "Abril",DadosDeOportunidadesPotenciais[Previsão Ponderada],0),""),"")</f>
        <v/>
      </c>
      <c r="G11" s="11" t="str">
        <f>IFERROR(IF(DadosDeOportunidadesPotenciais[Limite da Previsão] &lt;&gt;"",IF(DadosDeOportunidadesPotenciais[Limite da Previsão] = "Maio",DadosDeOportunidadesPotenciais[Previsão Ponderada],0),""),"")</f>
        <v/>
      </c>
      <c r="H11" s="11" t="str">
        <f>IFERROR(IF(DadosDeOportunidadesPotenciais[Limite da Previsão] &lt;&gt;"",IF(DadosDeOportunidadesPotenciais[Limite da Previsão] = "Junho",DadosDeOportunidadesPotenciais[Previsão Ponderada],0),""),"")</f>
        <v/>
      </c>
      <c r="I11" s="11" t="str">
        <f>IFERROR(IF(DadosDeOportunidadesPotenciais[Limite da Previsão] &lt;&gt;"",IF(DadosDeOportunidadesPotenciais[Limite da Previsão] = "Julho",DadosDeOportunidadesPotenciais[Previsão Ponderada],0),""),"")</f>
        <v/>
      </c>
      <c r="J11" s="17" t="str">
        <f>IFERROR(IF(DadosDeOportunidadesPotenciais[Limite da Previsão] &lt;&gt;"",IF(DadosDeOportunidadesPotenciais[Limite da Previsão] = "Agosto",DadosDeOportunidadesPotenciais[Previsão Ponderada],0),""),"")</f>
        <v/>
      </c>
      <c r="K11" s="11" t="str">
        <f>IFERROR(IF(DadosDeOportunidadesPotenciais[Limite da Previsão] &lt;&gt;"",IF(DadosDeOportunidadesPotenciais[Limite da Previsão] = "Setembro",DadosDeOportunidadesPotenciais[Previsão Ponderada],0),""),"")</f>
        <v/>
      </c>
      <c r="L11" s="11" t="str">
        <f>IFERROR(IF(DadosDeOportunidadesPotenciais[Limite da Previsão] &lt;&gt;"",IF(DadosDeOportunidadesPotenciais[Limite da Previsão] = "Outubro",DadosDeOportunidadesPotenciais[Previsão Ponderada],0),""),"")</f>
        <v/>
      </c>
      <c r="M11" s="11" t="str">
        <f>IFERROR(IF(DadosDeOportunidadesPotenciais[Limite da Previsão] &lt;&gt;"",IF(DadosDeOportunidadesPotenciais[Limite da Previsão] = "Novembro",DadosDeOportunidadesPotenciais[Previsão Ponderada],0),""),"")</f>
        <v/>
      </c>
      <c r="N11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2" spans="2:14" ht="30" customHeight="1" x14ac:dyDescent="0.25">
      <c r="B12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2" s="11" t="str">
        <f>IFERROR(IF(DadosDeOportunidadesPotenciais[Limite da Previsão] &lt;&gt;"",IF(DadosDeOportunidadesPotenciais[Limite da Previsão]= "Janeiro",DadosDeOportunidadesPotenciais[Previsão Ponderada],0),""),"")</f>
        <v/>
      </c>
      <c r="D12" s="11" t="str">
        <f>IFERROR(IF(DadosDeOportunidadesPotenciais[Limite da Previsão] &lt;&gt;"",IF(DadosDeOportunidadesPotenciais[Limite da Previsão] = "Fevereiro",DadosDeOportunidadesPotenciais[Previsão Ponderada],0),""),"")</f>
        <v/>
      </c>
      <c r="E12" s="11" t="str">
        <f>IFERROR(IF(DadosDeOportunidadesPotenciais[Limite da Previsão] &lt;&gt;"",IF(DadosDeOportunidadesPotenciais[Limite da Previsão] = "Março",DadosDeOportunidadesPotenciais[Previsão Ponderada],0),""),"")</f>
        <v/>
      </c>
      <c r="F12" s="17" t="str">
        <f>IFERROR(IF(DadosDeOportunidadesPotenciais[Limite da Previsão] &lt;&gt;"",IF(DadosDeOportunidadesPotenciais[Limite da Previsão] = "Abril",DadosDeOportunidadesPotenciais[Previsão Ponderada],0),""),"")</f>
        <v/>
      </c>
      <c r="G12" s="11" t="str">
        <f>IFERROR(IF(DadosDeOportunidadesPotenciais[Limite da Previsão] &lt;&gt;"",IF(DadosDeOportunidadesPotenciais[Limite da Previsão] = "Maio",DadosDeOportunidadesPotenciais[Previsão Ponderada],0),""),"")</f>
        <v/>
      </c>
      <c r="H12" s="11" t="str">
        <f>IFERROR(IF(DadosDeOportunidadesPotenciais[Limite da Previsão] &lt;&gt;"",IF(DadosDeOportunidadesPotenciais[Limite da Previsão] = "Junho",DadosDeOportunidadesPotenciais[Previsão Ponderada],0),""),"")</f>
        <v/>
      </c>
      <c r="I12" s="11" t="str">
        <f>IFERROR(IF(DadosDeOportunidadesPotenciais[Limite da Previsão] &lt;&gt;"",IF(DadosDeOportunidadesPotenciais[Limite da Previsão] = "Julho",DadosDeOportunidadesPotenciais[Previsão Ponderada],0),""),"")</f>
        <v/>
      </c>
      <c r="J12" s="17" t="str">
        <f>IFERROR(IF(DadosDeOportunidadesPotenciais[Limite da Previsão] &lt;&gt;"",IF(DadosDeOportunidadesPotenciais[Limite da Previsão] = "Agosto",DadosDeOportunidadesPotenciais[Previsão Ponderada],0),""),"")</f>
        <v/>
      </c>
      <c r="K12" s="11" t="str">
        <f>IFERROR(IF(DadosDeOportunidadesPotenciais[Limite da Previsão] &lt;&gt;"",IF(DadosDeOportunidadesPotenciais[Limite da Previsão] = "Setembro",DadosDeOportunidadesPotenciais[Previsão Ponderada],0),""),"")</f>
        <v/>
      </c>
      <c r="L12" s="11" t="str">
        <f>IFERROR(IF(DadosDeOportunidadesPotenciais[Limite da Previsão] &lt;&gt;"",IF(DadosDeOportunidadesPotenciais[Limite da Previsão] = "Outubro",DadosDeOportunidadesPotenciais[Previsão Ponderada],0),""),"")</f>
        <v/>
      </c>
      <c r="M12" s="11" t="str">
        <f>IFERROR(IF(DadosDeOportunidadesPotenciais[Limite da Previsão] &lt;&gt;"",IF(DadosDeOportunidadesPotenciais[Limite da Previsão] = "Novembro",DadosDeOportunidadesPotenciais[Previsão Ponderada],0),""),"")</f>
        <v/>
      </c>
      <c r="N12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3" spans="2:14" ht="30" customHeight="1" x14ac:dyDescent="0.25">
      <c r="B13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3" s="11" t="str">
        <f>IFERROR(IF(DadosDeOportunidadesPotenciais[Limite da Previsão] &lt;&gt;"",IF(DadosDeOportunidadesPotenciais[Limite da Previsão]= "Janeiro",DadosDeOportunidadesPotenciais[Previsão Ponderada],0),""),"")</f>
        <v/>
      </c>
      <c r="D13" s="11" t="str">
        <f>IFERROR(IF(DadosDeOportunidadesPotenciais[Limite da Previsão] &lt;&gt;"",IF(DadosDeOportunidadesPotenciais[Limite da Previsão] = "Fevereiro",DadosDeOportunidadesPotenciais[Previsão Ponderada],0),""),"")</f>
        <v/>
      </c>
      <c r="E13" s="11" t="str">
        <f>IFERROR(IF(DadosDeOportunidadesPotenciais[Limite da Previsão] &lt;&gt;"",IF(DadosDeOportunidadesPotenciais[Limite da Previsão] = "Março",DadosDeOportunidadesPotenciais[Previsão Ponderada],0),""),"")</f>
        <v/>
      </c>
      <c r="F13" s="17" t="str">
        <f>IFERROR(IF(DadosDeOportunidadesPotenciais[Limite da Previsão] &lt;&gt;"",IF(DadosDeOportunidadesPotenciais[Limite da Previsão] = "Abril",DadosDeOportunidadesPotenciais[Previsão Ponderada],0),""),"")</f>
        <v/>
      </c>
      <c r="G13" s="11" t="str">
        <f>IFERROR(IF(DadosDeOportunidadesPotenciais[Limite da Previsão] &lt;&gt;"",IF(DadosDeOportunidadesPotenciais[Limite da Previsão] = "Maio",DadosDeOportunidadesPotenciais[Previsão Ponderada],0),""),"")</f>
        <v/>
      </c>
      <c r="H13" s="11" t="str">
        <f>IFERROR(IF(DadosDeOportunidadesPotenciais[Limite da Previsão] &lt;&gt;"",IF(DadosDeOportunidadesPotenciais[Limite da Previsão] = "Junho",DadosDeOportunidadesPotenciais[Previsão Ponderada],0),""),"")</f>
        <v/>
      </c>
      <c r="I13" s="11" t="str">
        <f>IFERROR(IF(DadosDeOportunidadesPotenciais[Limite da Previsão] &lt;&gt;"",IF(DadosDeOportunidadesPotenciais[Limite da Previsão] = "Julho",DadosDeOportunidadesPotenciais[Previsão Ponderada],0),""),"")</f>
        <v/>
      </c>
      <c r="J13" s="17" t="str">
        <f>IFERROR(IF(DadosDeOportunidadesPotenciais[Limite da Previsão] &lt;&gt;"",IF(DadosDeOportunidadesPotenciais[Limite da Previsão] = "Agosto",DadosDeOportunidadesPotenciais[Previsão Ponderada],0),""),"")</f>
        <v/>
      </c>
      <c r="K13" s="11" t="str">
        <f>IFERROR(IF(DadosDeOportunidadesPotenciais[Limite da Previsão] &lt;&gt;"",IF(DadosDeOportunidadesPotenciais[Limite da Previsão] = "Setembro",DadosDeOportunidadesPotenciais[Previsão Ponderada],0),""),"")</f>
        <v/>
      </c>
      <c r="L13" s="11" t="str">
        <f>IFERROR(IF(DadosDeOportunidadesPotenciais[Limite da Previsão] &lt;&gt;"",IF(DadosDeOportunidadesPotenciais[Limite da Previsão] = "Outubro",DadosDeOportunidadesPotenciais[Previsão Ponderada],0),""),"")</f>
        <v/>
      </c>
      <c r="M13" s="11" t="str">
        <f>IFERROR(IF(DadosDeOportunidadesPotenciais[Limite da Previsão] &lt;&gt;"",IF(DadosDeOportunidadesPotenciais[Limite da Previsão] = "Novembro",DadosDeOportunidadesPotenciais[Previsão Ponderada],0),""),"")</f>
        <v/>
      </c>
      <c r="N13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4" spans="2:14" ht="30" customHeight="1" x14ac:dyDescent="0.25">
      <c r="B14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4" s="11" t="str">
        <f>IFERROR(IF(DadosDeOportunidadesPotenciais[Limite da Previsão] &lt;&gt;"",IF(DadosDeOportunidadesPotenciais[Limite da Previsão]= "Janeiro",DadosDeOportunidadesPotenciais[Previsão Ponderada],0),""),"")</f>
        <v/>
      </c>
      <c r="D14" s="11" t="str">
        <f>IFERROR(IF(DadosDeOportunidadesPotenciais[Limite da Previsão] &lt;&gt;"",IF(DadosDeOportunidadesPotenciais[Limite da Previsão] = "Fevereiro",DadosDeOportunidadesPotenciais[Previsão Ponderada],0),""),"")</f>
        <v/>
      </c>
      <c r="E14" s="11" t="str">
        <f>IFERROR(IF(DadosDeOportunidadesPotenciais[Limite da Previsão] &lt;&gt;"",IF(DadosDeOportunidadesPotenciais[Limite da Previsão] = "Março",DadosDeOportunidadesPotenciais[Previsão Ponderada],0),""),"")</f>
        <v/>
      </c>
      <c r="F14" s="17" t="str">
        <f>IFERROR(IF(DadosDeOportunidadesPotenciais[Limite da Previsão] &lt;&gt;"",IF(DadosDeOportunidadesPotenciais[Limite da Previsão] = "Abril",DadosDeOportunidadesPotenciais[Previsão Ponderada],0),""),"")</f>
        <v/>
      </c>
      <c r="G14" s="11" t="str">
        <f>IFERROR(IF(DadosDeOportunidadesPotenciais[Limite da Previsão] &lt;&gt;"",IF(DadosDeOportunidadesPotenciais[Limite da Previsão] = "Maio",DadosDeOportunidadesPotenciais[Previsão Ponderada],0),""),"")</f>
        <v/>
      </c>
      <c r="H14" s="11" t="str">
        <f>IFERROR(IF(DadosDeOportunidadesPotenciais[Limite da Previsão] &lt;&gt;"",IF(DadosDeOportunidadesPotenciais[Limite da Previsão] = "Junho",DadosDeOportunidadesPotenciais[Previsão Ponderada],0),""),"")</f>
        <v/>
      </c>
      <c r="I14" s="11" t="str">
        <f>IFERROR(IF(DadosDeOportunidadesPotenciais[Limite da Previsão] &lt;&gt;"",IF(DadosDeOportunidadesPotenciais[Limite da Previsão] = "Julho",DadosDeOportunidadesPotenciais[Previsão Ponderada],0),""),"")</f>
        <v/>
      </c>
      <c r="J14" s="17" t="str">
        <f>IFERROR(IF(DadosDeOportunidadesPotenciais[Limite da Previsão] &lt;&gt;"",IF(DadosDeOportunidadesPotenciais[Limite da Previsão] = "Agosto",DadosDeOportunidadesPotenciais[Previsão Ponderada],0),""),"")</f>
        <v/>
      </c>
      <c r="K14" s="11" t="str">
        <f>IFERROR(IF(DadosDeOportunidadesPotenciais[Limite da Previsão] &lt;&gt;"",IF(DadosDeOportunidadesPotenciais[Limite da Previsão] = "Setembro",DadosDeOportunidadesPotenciais[Previsão Ponderada],0),""),"")</f>
        <v/>
      </c>
      <c r="L14" s="11" t="str">
        <f>IFERROR(IF(DadosDeOportunidadesPotenciais[Limite da Previsão] &lt;&gt;"",IF(DadosDeOportunidadesPotenciais[Limite da Previsão] = "Outubro",DadosDeOportunidadesPotenciais[Previsão Ponderada],0),""),"")</f>
        <v/>
      </c>
      <c r="M14" s="11" t="str">
        <f>IFERROR(IF(DadosDeOportunidadesPotenciais[Limite da Previsão] &lt;&gt;"",IF(DadosDeOportunidadesPotenciais[Limite da Previsão] = "Novembro",DadosDeOportunidadesPotenciais[Previsão Ponderada],0),""),"")</f>
        <v/>
      </c>
      <c r="N14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5" spans="2:14" ht="30" customHeight="1" x14ac:dyDescent="0.25">
      <c r="B15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5" s="11" t="str">
        <f>IFERROR(IF(DadosDeOportunidadesPotenciais[Limite da Previsão] &lt;&gt;"",IF(DadosDeOportunidadesPotenciais[Limite da Previsão]= "Janeiro",DadosDeOportunidadesPotenciais[Previsão Ponderada],0),""),"")</f>
        <v/>
      </c>
      <c r="D15" s="11" t="str">
        <f>IFERROR(IF(DadosDeOportunidadesPotenciais[Limite da Previsão] &lt;&gt;"",IF(DadosDeOportunidadesPotenciais[Limite da Previsão] = "Fevereiro",DadosDeOportunidadesPotenciais[Previsão Ponderada],0),""),"")</f>
        <v/>
      </c>
      <c r="E15" s="11" t="str">
        <f>IFERROR(IF(DadosDeOportunidadesPotenciais[Limite da Previsão] &lt;&gt;"",IF(DadosDeOportunidadesPotenciais[Limite da Previsão] = "Março",DadosDeOportunidadesPotenciais[Previsão Ponderada],0),""),"")</f>
        <v/>
      </c>
      <c r="F15" s="17" t="str">
        <f>IFERROR(IF(DadosDeOportunidadesPotenciais[Limite da Previsão] &lt;&gt;"",IF(DadosDeOportunidadesPotenciais[Limite da Previsão] = "Abril",DadosDeOportunidadesPotenciais[Previsão Ponderada],0),""),"")</f>
        <v/>
      </c>
      <c r="G15" s="11" t="str">
        <f>IFERROR(IF(DadosDeOportunidadesPotenciais[Limite da Previsão] &lt;&gt;"",IF(DadosDeOportunidadesPotenciais[Limite da Previsão] = "Maio",DadosDeOportunidadesPotenciais[Previsão Ponderada],0),""),"")</f>
        <v/>
      </c>
      <c r="H15" s="11" t="str">
        <f>IFERROR(IF(DadosDeOportunidadesPotenciais[Limite da Previsão] &lt;&gt;"",IF(DadosDeOportunidadesPotenciais[Limite da Previsão] = "Junho",DadosDeOportunidadesPotenciais[Previsão Ponderada],0),""),"")</f>
        <v/>
      </c>
      <c r="I15" s="11" t="str">
        <f>IFERROR(IF(DadosDeOportunidadesPotenciais[Limite da Previsão] &lt;&gt;"",IF(DadosDeOportunidadesPotenciais[Limite da Previsão] = "Julho",DadosDeOportunidadesPotenciais[Previsão Ponderada],0),""),"")</f>
        <v/>
      </c>
      <c r="J15" s="17" t="str">
        <f>IFERROR(IF(DadosDeOportunidadesPotenciais[Limite da Previsão] &lt;&gt;"",IF(DadosDeOportunidadesPotenciais[Limite da Previsão] = "Agosto",DadosDeOportunidadesPotenciais[Previsão Ponderada],0),""),"")</f>
        <v/>
      </c>
      <c r="K15" s="11" t="str">
        <f>IFERROR(IF(DadosDeOportunidadesPotenciais[Limite da Previsão] &lt;&gt;"",IF(DadosDeOportunidadesPotenciais[Limite da Previsão] = "Setembro",DadosDeOportunidadesPotenciais[Previsão Ponderada],0),""),"")</f>
        <v/>
      </c>
      <c r="L15" s="11" t="str">
        <f>IFERROR(IF(DadosDeOportunidadesPotenciais[Limite da Previsão] &lt;&gt;"",IF(DadosDeOportunidadesPotenciais[Limite da Previsão] = "Outubro",DadosDeOportunidadesPotenciais[Previsão Ponderada],0),""),"")</f>
        <v/>
      </c>
      <c r="M15" s="11" t="str">
        <f>IFERROR(IF(DadosDeOportunidadesPotenciais[Limite da Previsão] &lt;&gt;"",IF(DadosDeOportunidadesPotenciais[Limite da Previsão] = "Novembro",DadosDeOportunidadesPotenciais[Previsão Ponderada],0),""),"")</f>
        <v/>
      </c>
      <c r="N15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6" spans="2:14" ht="30" customHeight="1" x14ac:dyDescent="0.25">
      <c r="B16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6" s="11" t="str">
        <f>IFERROR(IF(DadosDeOportunidadesPotenciais[Limite da Previsão] &lt;&gt;"",IF(DadosDeOportunidadesPotenciais[Limite da Previsão]= "Janeiro",DadosDeOportunidadesPotenciais[Previsão Ponderada],0),""),"")</f>
        <v/>
      </c>
      <c r="D16" s="11" t="str">
        <f>IFERROR(IF(DadosDeOportunidadesPotenciais[Limite da Previsão] &lt;&gt;"",IF(DadosDeOportunidadesPotenciais[Limite da Previsão] = "Fevereiro",DadosDeOportunidadesPotenciais[Previsão Ponderada],0),""),"")</f>
        <v/>
      </c>
      <c r="E16" s="11" t="str">
        <f>IFERROR(IF(DadosDeOportunidadesPotenciais[Limite da Previsão] &lt;&gt;"",IF(DadosDeOportunidadesPotenciais[Limite da Previsão] = "Março",DadosDeOportunidadesPotenciais[Previsão Ponderada],0),""),"")</f>
        <v/>
      </c>
      <c r="F16" s="17" t="str">
        <f>IFERROR(IF(DadosDeOportunidadesPotenciais[Limite da Previsão] &lt;&gt;"",IF(DadosDeOportunidadesPotenciais[Limite da Previsão] = "Abril",DadosDeOportunidadesPotenciais[Previsão Ponderada],0),""),"")</f>
        <v/>
      </c>
      <c r="G16" s="11" t="str">
        <f>IFERROR(IF(DadosDeOportunidadesPotenciais[Limite da Previsão] &lt;&gt;"",IF(DadosDeOportunidadesPotenciais[Limite da Previsão] = "Maio",DadosDeOportunidadesPotenciais[Previsão Ponderada],0),""),"")</f>
        <v/>
      </c>
      <c r="H16" s="11" t="str">
        <f>IFERROR(IF(DadosDeOportunidadesPotenciais[Limite da Previsão] &lt;&gt;"",IF(DadosDeOportunidadesPotenciais[Limite da Previsão] = "Junho",DadosDeOportunidadesPotenciais[Previsão Ponderada],0),""),"")</f>
        <v/>
      </c>
      <c r="I16" s="11" t="str">
        <f>IFERROR(IF(DadosDeOportunidadesPotenciais[Limite da Previsão] &lt;&gt;"",IF(DadosDeOportunidadesPotenciais[Limite da Previsão] = "Julho",DadosDeOportunidadesPotenciais[Previsão Ponderada],0),""),"")</f>
        <v/>
      </c>
      <c r="J16" s="17" t="str">
        <f>IFERROR(IF(DadosDeOportunidadesPotenciais[Limite da Previsão] &lt;&gt;"",IF(DadosDeOportunidadesPotenciais[Limite da Previsão] = "Agosto",DadosDeOportunidadesPotenciais[Previsão Ponderada],0),""),"")</f>
        <v/>
      </c>
      <c r="K16" s="11" t="str">
        <f>IFERROR(IF(DadosDeOportunidadesPotenciais[Limite da Previsão] &lt;&gt;"",IF(DadosDeOportunidadesPotenciais[Limite da Previsão] = "Setembro",DadosDeOportunidadesPotenciais[Previsão Ponderada],0),""),"")</f>
        <v/>
      </c>
      <c r="L16" s="11" t="str">
        <f>IFERROR(IF(DadosDeOportunidadesPotenciais[Limite da Previsão] &lt;&gt;"",IF(DadosDeOportunidadesPotenciais[Limite da Previsão] = "Outubro",DadosDeOportunidadesPotenciais[Previsão Ponderada],0),""),"")</f>
        <v/>
      </c>
      <c r="M16" s="11" t="str">
        <f>IFERROR(IF(DadosDeOportunidadesPotenciais[Limite da Previsão] &lt;&gt;"",IF(DadosDeOportunidadesPotenciais[Limite da Previsão] = "Novembro",DadosDeOportunidadesPotenciais[Previsão Ponderada],0),""),"")</f>
        <v/>
      </c>
      <c r="N16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7" spans="2:14" ht="30" customHeight="1" x14ac:dyDescent="0.25">
      <c r="B17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7" s="11" t="str">
        <f>IFERROR(IF(DadosDeOportunidadesPotenciais[Limite da Previsão] &lt;&gt;"",IF(DadosDeOportunidadesPotenciais[Limite da Previsão]= "Janeiro",DadosDeOportunidadesPotenciais[Previsão Ponderada],0),""),"")</f>
        <v/>
      </c>
      <c r="D17" s="11" t="str">
        <f>IFERROR(IF(DadosDeOportunidadesPotenciais[Limite da Previsão] &lt;&gt;"",IF(DadosDeOportunidadesPotenciais[Limite da Previsão] = "Fevereiro",DadosDeOportunidadesPotenciais[Previsão Ponderada],0),""),"")</f>
        <v/>
      </c>
      <c r="E17" s="11" t="str">
        <f>IFERROR(IF(DadosDeOportunidadesPotenciais[Limite da Previsão] &lt;&gt;"",IF(DadosDeOportunidadesPotenciais[Limite da Previsão] = "Março",DadosDeOportunidadesPotenciais[Previsão Ponderada],0),""),"")</f>
        <v/>
      </c>
      <c r="F17" s="17" t="str">
        <f>IFERROR(IF(DadosDeOportunidadesPotenciais[Limite da Previsão] &lt;&gt;"",IF(DadosDeOportunidadesPotenciais[Limite da Previsão] = "Abril",DadosDeOportunidadesPotenciais[Previsão Ponderada],0),""),"")</f>
        <v/>
      </c>
      <c r="G17" s="11" t="str">
        <f>IFERROR(IF(DadosDeOportunidadesPotenciais[Limite da Previsão] &lt;&gt;"",IF(DadosDeOportunidadesPotenciais[Limite da Previsão] = "Maio",DadosDeOportunidadesPotenciais[Previsão Ponderada],0),""),"")</f>
        <v/>
      </c>
      <c r="H17" s="11" t="str">
        <f>IFERROR(IF(DadosDeOportunidadesPotenciais[Limite da Previsão] &lt;&gt;"",IF(DadosDeOportunidadesPotenciais[Limite da Previsão] = "Junho",DadosDeOportunidadesPotenciais[Previsão Ponderada],0),""),"")</f>
        <v/>
      </c>
      <c r="I17" s="11" t="str">
        <f>IFERROR(IF(DadosDeOportunidadesPotenciais[Limite da Previsão] &lt;&gt;"",IF(DadosDeOportunidadesPotenciais[Limite da Previsão] = "Julho",DadosDeOportunidadesPotenciais[Previsão Ponderada],0),""),"")</f>
        <v/>
      </c>
      <c r="J17" s="17" t="str">
        <f>IFERROR(IF(DadosDeOportunidadesPotenciais[Limite da Previsão] &lt;&gt;"",IF(DadosDeOportunidadesPotenciais[Limite da Previsão] = "Agosto",DadosDeOportunidadesPotenciais[Previsão Ponderada],0),""),"")</f>
        <v/>
      </c>
      <c r="K17" s="11" t="str">
        <f>IFERROR(IF(DadosDeOportunidadesPotenciais[Limite da Previsão] &lt;&gt;"",IF(DadosDeOportunidadesPotenciais[Limite da Previsão] = "Setembro",DadosDeOportunidadesPotenciais[Previsão Ponderada],0),""),"")</f>
        <v/>
      </c>
      <c r="L17" s="11" t="str">
        <f>IFERROR(IF(DadosDeOportunidadesPotenciais[Limite da Previsão] &lt;&gt;"",IF(DadosDeOportunidadesPotenciais[Limite da Previsão] = "Outubro",DadosDeOportunidadesPotenciais[Previsão Ponderada],0),""),"")</f>
        <v/>
      </c>
      <c r="M17" s="11" t="str">
        <f>IFERROR(IF(DadosDeOportunidadesPotenciais[Limite da Previsão] &lt;&gt;"",IF(DadosDeOportunidadesPotenciais[Limite da Previsão] = "Novembro",DadosDeOportunidadesPotenciais[Previsão Ponderada],0),""),"")</f>
        <v/>
      </c>
      <c r="N17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8" spans="2:14" ht="30" customHeight="1" x14ac:dyDescent="0.25">
      <c r="B18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8" s="11" t="str">
        <f>IFERROR(IF(DadosDeOportunidadesPotenciais[Limite da Previsão] &lt;&gt;"",IF(DadosDeOportunidadesPotenciais[Limite da Previsão]= "Janeiro",DadosDeOportunidadesPotenciais[Previsão Ponderada],0),""),"")</f>
        <v/>
      </c>
      <c r="D18" s="11" t="str">
        <f>IFERROR(IF(DadosDeOportunidadesPotenciais[Limite da Previsão] &lt;&gt;"",IF(DadosDeOportunidadesPotenciais[Limite da Previsão] = "Fevereiro",DadosDeOportunidadesPotenciais[Previsão Ponderada],0),""),"")</f>
        <v/>
      </c>
      <c r="E18" s="11" t="str">
        <f>IFERROR(IF(DadosDeOportunidadesPotenciais[Limite da Previsão] &lt;&gt;"",IF(DadosDeOportunidadesPotenciais[Limite da Previsão] = "Março",DadosDeOportunidadesPotenciais[Previsão Ponderada],0),""),"")</f>
        <v/>
      </c>
      <c r="F18" s="17" t="str">
        <f>IFERROR(IF(DadosDeOportunidadesPotenciais[Limite da Previsão] &lt;&gt;"",IF(DadosDeOportunidadesPotenciais[Limite da Previsão] = "Abril",DadosDeOportunidadesPotenciais[Previsão Ponderada],0),""),"")</f>
        <v/>
      </c>
      <c r="G18" s="11" t="str">
        <f>IFERROR(IF(DadosDeOportunidadesPotenciais[Limite da Previsão] &lt;&gt;"",IF(DadosDeOportunidadesPotenciais[Limite da Previsão] = "Maio",DadosDeOportunidadesPotenciais[Previsão Ponderada],0),""),"")</f>
        <v/>
      </c>
      <c r="H18" s="11" t="str">
        <f>IFERROR(IF(DadosDeOportunidadesPotenciais[Limite da Previsão] &lt;&gt;"",IF(DadosDeOportunidadesPotenciais[Limite da Previsão] = "Junho",DadosDeOportunidadesPotenciais[Previsão Ponderada],0),""),"")</f>
        <v/>
      </c>
      <c r="I18" s="11" t="str">
        <f>IFERROR(IF(DadosDeOportunidadesPotenciais[Limite da Previsão] &lt;&gt;"",IF(DadosDeOportunidadesPotenciais[Limite da Previsão] = "Julho",DadosDeOportunidadesPotenciais[Previsão Ponderada],0),""),"")</f>
        <v/>
      </c>
      <c r="J18" s="17" t="str">
        <f>IFERROR(IF(DadosDeOportunidadesPotenciais[Limite da Previsão] &lt;&gt;"",IF(DadosDeOportunidadesPotenciais[Limite da Previsão] = "Agosto",DadosDeOportunidadesPotenciais[Previsão Ponderada],0),""),"")</f>
        <v/>
      </c>
      <c r="K18" s="11" t="str">
        <f>IFERROR(IF(DadosDeOportunidadesPotenciais[Limite da Previsão] &lt;&gt;"",IF(DadosDeOportunidadesPotenciais[Limite da Previsão] = "Setembro",DadosDeOportunidadesPotenciais[Previsão Ponderada],0),""),"")</f>
        <v/>
      </c>
      <c r="L18" s="11" t="str">
        <f>IFERROR(IF(DadosDeOportunidadesPotenciais[Limite da Previsão] &lt;&gt;"",IF(DadosDeOportunidadesPotenciais[Limite da Previsão] = "Outubro",DadosDeOportunidadesPotenciais[Previsão Ponderada],0),""),"")</f>
        <v/>
      </c>
      <c r="M18" s="11" t="str">
        <f>IFERROR(IF(DadosDeOportunidadesPotenciais[Limite da Previsão] &lt;&gt;"",IF(DadosDeOportunidadesPotenciais[Limite da Previsão] = "Novembro",DadosDeOportunidadesPotenciais[Previsão Ponderada],0),""),"")</f>
        <v/>
      </c>
      <c r="N18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19" spans="2:14" ht="30" customHeight="1" x14ac:dyDescent="0.25">
      <c r="B19" s="3" t="str">
        <f>IFERROR(IF(AND(DadosDeOportunidadesPotenciais[Nome da Oportunidade Potencial] &lt;&gt; "", ROW(VendasPrevistas[Nome da oportunidade potencial])&lt;&gt;EntradaMaisRecente),DadosDeOportunidadesPotenciais[Nome da Oportunidade Potencial], ""),"")</f>
        <v/>
      </c>
      <c r="C19" s="11" t="str">
        <f>IFERROR(IF(DadosDeOportunidadesPotenciais[Limite da Previsão] &lt;&gt;"",IF(DadosDeOportunidadesPotenciais[Limite da Previsão]= "Janeiro",DadosDeOportunidadesPotenciais[Previsão Ponderada],0),""),"")</f>
        <v/>
      </c>
      <c r="D19" s="11" t="str">
        <f>IFERROR(IF(DadosDeOportunidadesPotenciais[Limite da Previsão] &lt;&gt;"",IF(DadosDeOportunidadesPotenciais[Limite da Previsão] = "Fevereiro",DadosDeOportunidadesPotenciais[Previsão Ponderada],0),""),"")</f>
        <v/>
      </c>
      <c r="E19" s="11" t="str">
        <f>IFERROR(IF(DadosDeOportunidadesPotenciais[Limite da Previsão] &lt;&gt;"",IF(DadosDeOportunidadesPotenciais[Limite da Previsão] = "Março",DadosDeOportunidadesPotenciais[Previsão Ponderada],0),""),"")</f>
        <v/>
      </c>
      <c r="F19" s="17" t="str">
        <f>IFERROR(IF(DadosDeOportunidadesPotenciais[Limite da Previsão] &lt;&gt;"",IF(DadosDeOportunidadesPotenciais[Limite da Previsão] = "Abril",DadosDeOportunidadesPotenciais[Previsão Ponderada],0),""),"")</f>
        <v/>
      </c>
      <c r="G19" s="11" t="str">
        <f>IFERROR(IF(DadosDeOportunidadesPotenciais[Limite da Previsão] &lt;&gt;"",IF(DadosDeOportunidadesPotenciais[Limite da Previsão] = "Maio",DadosDeOportunidadesPotenciais[Previsão Ponderada],0),""),"")</f>
        <v/>
      </c>
      <c r="H19" s="11" t="str">
        <f>IFERROR(IF(DadosDeOportunidadesPotenciais[Limite da Previsão] &lt;&gt;"",IF(DadosDeOportunidadesPotenciais[Limite da Previsão] = "Junho",DadosDeOportunidadesPotenciais[Previsão Ponderada],0),""),"")</f>
        <v/>
      </c>
      <c r="I19" s="11" t="str">
        <f>IFERROR(IF(DadosDeOportunidadesPotenciais[Limite da Previsão] &lt;&gt;"",IF(DadosDeOportunidadesPotenciais[Limite da Previsão] = "Julho",DadosDeOportunidadesPotenciais[Previsão Ponderada],0),""),"")</f>
        <v/>
      </c>
      <c r="J19" s="17" t="str">
        <f>IFERROR(IF(DadosDeOportunidadesPotenciais[Limite da Previsão] &lt;&gt;"",IF(DadosDeOportunidadesPotenciais[Limite da Previsão] = "Agosto",DadosDeOportunidadesPotenciais[Previsão Ponderada],0),""),"")</f>
        <v/>
      </c>
      <c r="K19" s="11" t="str">
        <f>IFERROR(IF(DadosDeOportunidadesPotenciais[Limite da Previsão] &lt;&gt;"",IF(DadosDeOportunidadesPotenciais[Limite da Previsão] = "Setembro",DadosDeOportunidadesPotenciais[Previsão Ponderada],0),""),"")</f>
        <v/>
      </c>
      <c r="L19" s="11" t="str">
        <f>IFERROR(IF(DadosDeOportunidadesPotenciais[Limite da Previsão] &lt;&gt;"",IF(DadosDeOportunidadesPotenciais[Limite da Previsão] = "Outubro",DadosDeOportunidadesPotenciais[Previsão Ponderada],0),""),"")</f>
        <v/>
      </c>
      <c r="M19" s="11" t="str">
        <f>IFERROR(IF(DadosDeOportunidadesPotenciais[Limite da Previsão] &lt;&gt;"",IF(DadosDeOportunidadesPotenciais[Limite da Previsão] = "Novembro",DadosDeOportunidadesPotenciais[Previsão Ponderada],0),""),"")</f>
        <v/>
      </c>
      <c r="N19" s="11" t="str">
        <f>IFERROR(IF(DadosDeOportunidadesPotenciais[Limite da Previsão] &lt;&gt;"",IF(DadosDeOportunidadesPotenciais[Limite da Previsão] = "Dezembro",DadosDeOportunidadesPotenciais[Previsão Ponderada],0),""),"")</f>
        <v/>
      </c>
    </row>
    <row r="20" spans="2:14" ht="30" customHeight="1" thickBot="1" x14ac:dyDescent="0.3">
      <c r="B20" s="3" t="s">
        <v>6</v>
      </c>
      <c r="C20" s="18">
        <f>SUBTOTAL(109,VendasPrevistas[Previsão de Janeiro])</f>
        <v>270000</v>
      </c>
      <c r="D20" s="18">
        <f>SUBTOTAL(109,VendasPrevistas[Previsão de Fevereiro])</f>
        <v>20000</v>
      </c>
      <c r="E20" s="18">
        <f>SUBTOTAL(109,VendasPrevistas[Previsão de Março])</f>
        <v>20000</v>
      </c>
      <c r="F20" s="19">
        <f>SUBTOTAL(109,VendasPrevistas[Previsão de Abril])</f>
        <v>0</v>
      </c>
      <c r="G20" s="18">
        <f>SUBTOTAL(109,VendasPrevistas[Previsão de Maio])</f>
        <v>0</v>
      </c>
      <c r="H20" s="18">
        <f>SUBTOTAL(109,VendasPrevistas[Previsão de Junho])</f>
        <v>0</v>
      </c>
      <c r="I20" s="18">
        <f>SUBTOTAL(109,VendasPrevistas[Previsão de Julho])</f>
        <v>0</v>
      </c>
      <c r="J20" s="19">
        <f>SUBTOTAL(109,VendasPrevistas[Previsão de Agosto])</f>
        <v>0</v>
      </c>
      <c r="K20" s="18">
        <f>SUBTOTAL(109,VendasPrevistas[Previsão de Setembro])</f>
        <v>0</v>
      </c>
      <c r="L20" s="18">
        <f>SUBTOTAL(109,VendasPrevistas[Previsão de Outubro])</f>
        <v>0</v>
      </c>
      <c r="M20" s="18">
        <f>SUBTOTAL(109,VendasPrevistas[Previsão de Novembro])</f>
        <v>0</v>
      </c>
      <c r="N20" s="18">
        <f>SUBTOTAL(109,VendasPrevistas[Previsão de Dezembro])</f>
        <v>0</v>
      </c>
    </row>
    <row r="21" spans="2:14" ht="30" customHeight="1" thickTop="1" thickBot="1" x14ac:dyDescent="0.3">
      <c r="B21" s="13" t="s">
        <v>16</v>
      </c>
      <c r="C21" s="12">
        <f>C20</f>
        <v>270000</v>
      </c>
      <c r="D21" s="12">
        <f t="shared" ref="D21" si="0">C21+D20</f>
        <v>290000</v>
      </c>
      <c r="E21" s="12">
        <f t="shared" ref="E21" si="1">D21+E20</f>
        <v>310000</v>
      </c>
      <c r="F21" s="14">
        <f t="shared" ref="F21" si="2">E21+F20</f>
        <v>310000</v>
      </c>
      <c r="G21" s="12">
        <f t="shared" ref="G21" si="3">F21+G20</f>
        <v>310000</v>
      </c>
      <c r="H21" s="12">
        <f t="shared" ref="H21" si="4">G21+H20</f>
        <v>310000</v>
      </c>
      <c r="I21" s="12">
        <f t="shared" ref="I21" si="5">H21+I20</f>
        <v>310000</v>
      </c>
      <c r="J21" s="14">
        <f t="shared" ref="J21" si="6">I21+J20</f>
        <v>310000</v>
      </c>
      <c r="K21" s="12">
        <f t="shared" ref="K21" si="7">J21+K20</f>
        <v>310000</v>
      </c>
      <c r="L21" s="12">
        <f t="shared" ref="L21" si="8">K21+L20</f>
        <v>310000</v>
      </c>
      <c r="M21" s="12">
        <f t="shared" ref="M21" si="9">L21+M20</f>
        <v>310000</v>
      </c>
      <c r="N21" s="12">
        <f t="shared" ref="N21" si="10">M21+N20</f>
        <v>310000</v>
      </c>
    </row>
    <row r="22" spans="2:14" ht="30" customHeight="1" thickTop="1" x14ac:dyDescent="0.25"/>
  </sheetData>
  <mergeCells count="2">
    <mergeCell ref="B4:L4"/>
    <mergeCell ref="M4:N4"/>
  </mergeCells>
  <dataValidations count="8">
    <dataValidation allowBlank="1" showInputMessage="1" showErrorMessage="1" prompt="As receitas mensais e acumuladas previstas são atualizadas automaticamente nesta folha de cálculo. Estes dados são utilizados para atualizar automaticamente a folha de cálculo Previsão Ponderada Mensal" sqref="A1" xr:uid="{00000000-0002-0000-0100-000000000000}"/>
    <dataValidation allowBlank="1" showInputMessage="1" showErrorMessage="1" prompt="O título desta folha de cálculo está nesta célula" sqref="B2" xr:uid="{00000000-0002-0000-0100-000001000000}"/>
    <dataValidation allowBlank="1" showInputMessage="1" showErrorMessage="1" prompt="A data é atualizada automaticamente nesta célula com base na data introduzida na célula B3 na folha de cálculo Dados de Oportunidades Potenciais" sqref="B3" xr:uid="{00000000-0002-0000-0100-000002000000}"/>
    <dataValidation allowBlank="1" showInputMessage="1" showErrorMessage="1" prompt="O Nome da Oportunidade Potencial é atualizado automaticamente nesta coluna, abaixo deste cabeçalho. Adicione novas linhas na tabela VendasPrevistas à medida que novas oportunidades são adicionadas aos Dados de Oportunidades Potenciais" sqref="B5" xr:uid="{00000000-0002-0000-0100-000003000000}"/>
    <dataValidation allowBlank="1" showInputMessage="1" showErrorMessage="1" prompt="A previsão deste mês é atualizada automaticamente nesta coluna, abaixo deste cabeçalho" sqref="C5:N5" xr:uid="{00000000-0002-0000-0100-000004000000}"/>
    <dataValidation allowBlank="1" showInputMessage="1" showErrorMessage="1" prompt="O Nome da Empresa é atualizado automaticamente nesta célula com base no nome da empresa introduzido na célula B1 na folha de cálculo Dados de Oportunidades Potenciais" sqref="B1" xr:uid="{00000000-0002-0000-0100-000005000000}"/>
    <dataValidation allowBlank="1" showInputMessage="1" showErrorMessage="1" prompt="O Total Acumulado é calculado automaticamente nas células à direita" sqref="B21" xr:uid="{00000000-0002-0000-0100-000006000000}"/>
    <dataValidation allowBlank="1" showInputMessage="1" showErrorMessage="1" prompt="O Nome da Empresa é atualizado automaticamente nesta célula com base no nome da empresa introduzido na célula B1 da folha de cálculo Dados de Oportunidades Potenciais" sqref="B4:L4" xr:uid="{00000000-0002-0000-0100-000007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F6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workbookViewId="0"/>
  </sheetViews>
  <sheetFormatPr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2" ht="54.95" customHeight="1" thickBot="1" x14ac:dyDescent="0.3">
      <c r="B1" s="4" t="str">
        <f>Nome_da_Empresa</f>
        <v>Nome da Empresa</v>
      </c>
    </row>
    <row r="2" spans="2:2" ht="33.950000000000003" customHeight="1" thickTop="1" thickBot="1" x14ac:dyDescent="0.3">
      <c r="B2" s="1" t="s">
        <v>18</v>
      </c>
    </row>
    <row r="3" spans="2:2" x14ac:dyDescent="0.25">
      <c r="B3" t="s">
        <v>19</v>
      </c>
    </row>
  </sheetData>
  <dataValidations count="4">
    <dataValidation allowBlank="1" showInputMessage="1" showErrorMessage="1" prompt="O gráfico da Previsão Ponderada Mensal com base nos dados na folha de cálculo Vendas Previstas. O gráfico é atualizado automaticamente" sqref="A1" xr:uid="{00000000-0002-0000-0200-000000000000}"/>
    <dataValidation allowBlank="1" showInputMessage="1" showErrorMessage="1" prompt="Gráfico de linhas a comparar a receita prevista e a previsão ponderada por mês nesta coluna" sqref="B3" xr:uid="{00000000-0002-0000-0200-000001000000}"/>
    <dataValidation allowBlank="1" showInputMessage="1" showErrorMessage="1" prompt="O Nome da Empresa é atualizado automaticamente nesta célula com base no nome da empresa introduzido na célula B1 na folha de cálculo Dados de Oportunidades Potenciais" sqref="B1" xr:uid="{00000000-0002-0000-0200-000002000000}"/>
    <dataValidation allowBlank="1" showInputMessage="1" showErrorMessage="1" prompt="O título desta folha de cálculo está nesta célula" sqref="B2" xr:uid="{00000000-0002-0000-0200-000003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8</vt:i4>
      </vt:variant>
    </vt:vector>
  </HeadingPairs>
  <TitlesOfParts>
    <vt:vector size="11" baseType="lpstr">
      <vt:lpstr>Dados de Oport. Potenciais</vt:lpstr>
      <vt:lpstr>Vendas Previstas</vt:lpstr>
      <vt:lpstr>Previsão Ponderada Mensal</vt:lpstr>
      <vt:lpstr>'Dados de Oport. Potenciais'!_FiltrarBaseDados</vt:lpstr>
      <vt:lpstr>DataDeRegisto</vt:lpstr>
      <vt:lpstr>Nome_da_Empresa</vt:lpstr>
      <vt:lpstr>RegiãoDeTítuloDeLinha1..N22</vt:lpstr>
      <vt:lpstr>Título1</vt:lpstr>
      <vt:lpstr>Título2</vt:lpstr>
      <vt:lpstr>'Dados de Oport. Potenciais'!Títulos_de_Impressão</vt:lpstr>
      <vt:lpstr>'Vendas Previstas'!Títulos_de_Impressão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2017-01-27T06:14:55Z</dcterms:created>
  <dcterms:modified xsi:type="dcterms:W3CDTF">2018-07-25T13:07:08Z</dcterms:modified>
</cp:coreProperties>
</file>