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600" windowWidth="21600" windowHeight="10185" xr2:uid="{00000000-000D-0000-FFFF-FFFF00000000}"/>
  </bookViews>
  <sheets>
    <sheet name="Resumo" sheetId="1" r:id="rId1"/>
    <sheet name="Totais" sheetId="2" r:id="rId2"/>
    <sheet name="Rendimentos" sheetId="3" r:id="rId3"/>
    <sheet name="Gastos" sheetId="4" r:id="rId4"/>
  </sheets>
  <definedNames>
    <definedName name="Categoria_Da_SegmentaçãoDeDados111">#N/A</definedName>
    <definedName name="DespesasEstimadas">SUM(TabelaGastos[Estimativa])</definedName>
    <definedName name="DespesasReais">SUM(TabelaGastos[Real])</definedName>
    <definedName name="RendimentosEstimados">TabelaDeRendimentos[[#Totals],[Estimativa]]</definedName>
    <definedName name="RendimentosReais">SUM(TabelaDeRendimentos[Real])</definedName>
    <definedName name="SaldoEstimado">Resumo!$C$4</definedName>
    <definedName name="SaldoReal">Resumo!$C$5</definedName>
    <definedName name="Título_do_Livro">Resumo!$B$1</definedName>
    <definedName name="Título1">TabelaResumo[[#Headers],[Saldo]]</definedName>
    <definedName name="Título2">TabelaTotais[[#Headers],[Totais]]</definedName>
    <definedName name="Título3">TabelaDeRendimentos[[#Headers],[Rendimentos Estimados]]</definedName>
    <definedName name="Título4">TabelaGastos[[#Headers],[Categoria]]</definedName>
    <definedName name="_xlnm.Print_Titles" localSheetId="3">Gastos!$4:$4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E6" i="3"/>
  <c r="E5" i="3"/>
  <c r="B1" i="4" l="1"/>
  <c r="B1" i="3"/>
  <c r="B1" i="2"/>
  <c r="C5" i="2" l="1"/>
  <c r="C4" i="2"/>
  <c r="C5" i="1"/>
  <c r="C6" i="2" l="1"/>
  <c r="F5" i="4"/>
  <c r="D7" i="3"/>
  <c r="C7" i="3"/>
  <c r="C4" i="1" s="1"/>
  <c r="E4" i="3"/>
  <c r="E7" i="3" s="1"/>
  <c r="F80" i="4" l="1"/>
  <c r="C6" i="1" l="1"/>
</calcChain>
</file>

<file path=xl/sharedStrings.xml><?xml version="1.0" encoding="utf-8"?>
<sst xmlns="http://schemas.openxmlformats.org/spreadsheetml/2006/main" count="180" uniqueCount="94">
  <si>
    <t>ORÇAMENTO MENSAL FAMILIAR</t>
  </si>
  <si>
    <t>RESUMO</t>
  </si>
  <si>
    <t>Saldo</t>
  </si>
  <si>
    <t>Saldo estimado (os rendimentos estimados menos as despesas)</t>
  </si>
  <si>
    <t>Saldo real (os rendimentos reais menos as despesas)</t>
  </si>
  <si>
    <t>Diferença (real menos estimada)</t>
  </si>
  <si>
    <t>Montante</t>
  </si>
  <si>
    <t>Totais</t>
  </si>
  <si>
    <t>Custo Total Estimado</t>
  </si>
  <si>
    <t>Custo Real Total</t>
  </si>
  <si>
    <t>Diferença Total</t>
  </si>
  <si>
    <t>RENDIMENTOS</t>
  </si>
  <si>
    <t>Rendimentos Estimados</t>
  </si>
  <si>
    <t>Rendimento 1</t>
  </si>
  <si>
    <t>Rendimento 2</t>
  </si>
  <si>
    <t>Rendimento extra</t>
  </si>
  <si>
    <t>Rendimentos mensais líquidos</t>
  </si>
  <si>
    <t>Estimativa</t>
  </si>
  <si>
    <t>Real</t>
  </si>
  <si>
    <t>Diferença</t>
  </si>
  <si>
    <t>GASTOS</t>
  </si>
  <si>
    <t>A segmentação de dados para filtrar a Tabela Gastos por categoria está nesta célula.</t>
  </si>
  <si>
    <t>Categoria</t>
  </si>
  <si>
    <t>Habitação</t>
  </si>
  <si>
    <t>Transportes</t>
  </si>
  <si>
    <t>Seguro</t>
  </si>
  <si>
    <t>Comida</t>
  </si>
  <si>
    <t>Crianças</t>
  </si>
  <si>
    <t>Animais de Estimação</t>
  </si>
  <si>
    <t>Cuidados Pessoais</t>
  </si>
  <si>
    <t>Lazer</t>
  </si>
  <si>
    <t>Empréstimos</t>
  </si>
  <si>
    <t>Impostos</t>
  </si>
  <si>
    <t>Poupanças ou Investimentos</t>
  </si>
  <si>
    <t>Presentes e Doações</t>
  </si>
  <si>
    <t>Assuntos Jurídicos</t>
  </si>
  <si>
    <t>Total</t>
  </si>
  <si>
    <t>Subcategoria</t>
  </si>
  <si>
    <t>Hipoteca ou renda</t>
  </si>
  <si>
    <t>Segunda hipoteca ou renda</t>
  </si>
  <si>
    <t>Telefone</t>
  </si>
  <si>
    <t>Eletricidade</t>
  </si>
  <si>
    <t>Gás</t>
  </si>
  <si>
    <t>Água e tratamentos</t>
  </si>
  <si>
    <t>TV por cabo</t>
  </si>
  <si>
    <t>Recolha de resíduos</t>
  </si>
  <si>
    <t>Manutenção ou reparações</t>
  </si>
  <si>
    <t>Materiais</t>
  </si>
  <si>
    <t>Outros</t>
  </si>
  <si>
    <t>Pagamento do automóvel 1</t>
  </si>
  <si>
    <t>Pagamento do automóvel 2</t>
  </si>
  <si>
    <t>Despesas de autocarro/táxi</t>
  </si>
  <si>
    <t>Licença</t>
  </si>
  <si>
    <t>Combustível</t>
  </si>
  <si>
    <t>Manutenção</t>
  </si>
  <si>
    <t>Casa</t>
  </si>
  <si>
    <t>Saúde</t>
  </si>
  <si>
    <t>Vida</t>
  </si>
  <si>
    <t>Compras</t>
  </si>
  <si>
    <t>Restauração</t>
  </si>
  <si>
    <t>Médico</t>
  </si>
  <si>
    <t>Vestuário</t>
  </si>
  <si>
    <t>Propinas</t>
  </si>
  <si>
    <t>Material escolar</t>
  </si>
  <si>
    <t>Contribuições ou taxas da organização</t>
  </si>
  <si>
    <t>Dinheiro para o almoço</t>
  </si>
  <si>
    <t>Cuidados infantis</t>
  </si>
  <si>
    <t>Brinquedos/jogos</t>
  </si>
  <si>
    <t>Cuidados</t>
  </si>
  <si>
    <t>Brinquedos</t>
  </si>
  <si>
    <t>Cabeleireiro/manicura</t>
  </si>
  <si>
    <t>Limpeza a seco</t>
  </si>
  <si>
    <t>Ginásio</t>
  </si>
  <si>
    <t>Vídeo/DVD</t>
  </si>
  <si>
    <t>CDs</t>
  </si>
  <si>
    <t>Filmes</t>
  </si>
  <si>
    <t>Concertos</t>
  </si>
  <si>
    <t>Eventos desportivos</t>
  </si>
  <si>
    <t>Teatro</t>
  </si>
  <si>
    <t>Pessoal</t>
  </si>
  <si>
    <t>Estudante</t>
  </si>
  <si>
    <t>Cartão de crédito</t>
  </si>
  <si>
    <t>Federais</t>
  </si>
  <si>
    <t>Distritais</t>
  </si>
  <si>
    <t>Locais</t>
  </si>
  <si>
    <t>Conta poupança para reforma</t>
  </si>
  <si>
    <t>Conta de investimento</t>
  </si>
  <si>
    <t>Faculdade</t>
  </si>
  <si>
    <t>Caridade 1</t>
  </si>
  <si>
    <t>Caridade 2</t>
  </si>
  <si>
    <t>Caridade 3</t>
  </si>
  <si>
    <t>Advogado</t>
  </si>
  <si>
    <t>Pensão de alimentos</t>
  </si>
  <si>
    <t>Pagamentos de direitos de retenção ou julgamento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</si>
</sst>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#,##0\ &quot;€&quot;;[Red]\-#,##0\ &quot;€&quot;"/>
    <numFmt numFmtId="8" formatCode="#,##0.00\ &quot;€&quot;;[Red]\-#,##0.00\ &quot;€&quot;"/>
    <numFmt numFmtId="164" formatCode="&quot;$&quot;#,##0_);[Red]\(&quot;$&quot;#,##0\)"/>
    <numFmt numFmtId="165" formatCode="#,##0.00\ &quot;€&quot;"/>
  </numFmts>
  <fonts count="5" x14ac:knownFonts="1"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22"/>
      <color theme="3"/>
      <name val="Verdana"/>
      <family val="2"/>
      <scheme val="major"/>
    </font>
    <font>
      <sz val="13"/>
      <color theme="3"/>
      <name val="Verdana"/>
      <family val="2"/>
      <scheme val="major"/>
    </font>
    <font>
      <sz val="11"/>
      <color theme="0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ck">
        <color theme="4" tint="-0.499984740745262"/>
      </top>
      <bottom/>
      <diagonal/>
    </border>
  </borders>
  <cellStyleXfs count="4">
    <xf numFmtId="0" fontId="0" fillId="0" borderId="0">
      <alignment wrapText="1"/>
    </xf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</cellStyleXfs>
  <cellXfs count="18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0" fillId="2" borderId="0" xfId="0" applyFont="1" applyFill="1" applyBorder="1" applyAlignment="1"/>
    <xf numFmtId="164" fontId="0" fillId="2" borderId="0" xfId="0" applyNumberFormat="1" applyFont="1" applyFill="1" applyBorder="1">
      <alignment wrapText="1"/>
    </xf>
    <xf numFmtId="0" fontId="0" fillId="2" borderId="0" xfId="0" applyFont="1" applyFill="1" applyBorder="1" applyAlignment="1">
      <alignment wrapText="1"/>
    </xf>
    <xf numFmtId="0" fontId="0" fillId="3" borderId="0" xfId="0" applyFont="1" applyFill="1" applyBorder="1">
      <alignment wrapText="1"/>
    </xf>
    <xf numFmtId="0" fontId="0" fillId="4" borderId="0" xfId="0" applyFont="1" applyFill="1" applyBorder="1">
      <alignment wrapText="1"/>
    </xf>
    <xf numFmtId="0" fontId="0" fillId="0" borderId="2" xfId="0" applyFont="1" applyFill="1" applyBorder="1">
      <alignment wrapText="1"/>
    </xf>
    <xf numFmtId="0" fontId="0" fillId="0" borderId="3" xfId="0" applyFont="1" applyFill="1" applyBorder="1">
      <alignment wrapText="1"/>
    </xf>
    <xf numFmtId="0" fontId="0" fillId="2" borderId="0" xfId="0" applyNumberFormat="1" applyFont="1" applyFill="1" applyBorder="1">
      <alignment wrapText="1"/>
    </xf>
    <xf numFmtId="6" fontId="0" fillId="0" borderId="0" xfId="0" applyNumberFormat="1" applyFont="1" applyFill="1" applyBorder="1">
      <alignment wrapText="1"/>
    </xf>
    <xf numFmtId="8" fontId="0" fillId="0" borderId="0" xfId="0" applyNumberFormat="1" applyFont="1" applyFill="1" applyBorder="1">
      <alignment wrapText="1"/>
    </xf>
    <xf numFmtId="165" fontId="0" fillId="0" borderId="0" xfId="0" applyNumberFormat="1" applyFont="1" applyFill="1" applyBorder="1">
      <alignment wrapText="1"/>
    </xf>
    <xf numFmtId="165" fontId="0" fillId="0" borderId="2" xfId="0" applyNumberFormat="1" applyFont="1" applyFill="1" applyBorder="1">
      <alignment wrapText="1"/>
    </xf>
    <xf numFmtId="8" fontId="0" fillId="0" borderId="4" xfId="0" applyNumberFormat="1" applyFont="1" applyFill="1" applyBorder="1">
      <alignment wrapText="1"/>
    </xf>
    <xf numFmtId="0" fontId="2" fillId="0" borderId="1" xfId="1" applyAlignment="1">
      <alignment horizontal="left"/>
    </xf>
    <xf numFmtId="0" fontId="3" fillId="0" borderId="5" xfId="2" applyBorder="1"/>
    <xf numFmtId="0" fontId="4" fillId="0" borderId="0" xfId="0" applyFont="1" applyAlignment="1">
      <alignment horizontal="center"/>
    </xf>
  </cellXfs>
  <cellStyles count="4">
    <cellStyle name="Cabeçalho 1" xfId="1" builtinId="16" customBuiltin="1"/>
    <cellStyle name="Cabeçalho 2" xfId="2" builtinId="17" customBuiltin="1"/>
    <cellStyle name="Cabeçalho 3" xfId="3" builtinId="18" customBuiltin="1"/>
    <cellStyle name="Normal" xfId="0" builtinId="0" customBuiltin="1"/>
  </cellStyles>
  <dxfs count="29">
    <dxf>
      <font>
        <b val="0"/>
        <i val="0"/>
        <strike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0" formatCode="#,##0\ &quot;€&quot;;[Red]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numFmt numFmtId="12" formatCode="#,##0.00\ &quot;€&quot;;[Red]\-#,##0.00\ &quot;€&quot;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5" formatCode="#,##0.00\ &quot;€&quot;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5" formatCode="#,##0.00\ &quot;€&quot;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border>
        <top style="thin">
          <color rgb="FF833C0C"/>
        </top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-0.249977111117893"/>
        </patternFill>
      </fill>
    </dxf>
    <dxf>
      <numFmt numFmtId="10" formatCode="#,##0\ &quot;€&quot;;[Red]\-#,##0\ &quot;€&quot;"/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theme="3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EstiloDaSegmentaçãoDeDadosEscuro1 2" pivot="0" table="0" count="10" xr9:uid="{00000000-0011-0000-FFFF-FFFF00000000}">
      <tableStyleElement type="wholeTable" dxfId="28"/>
      <tableStyleElement type="headerRow" dxfId="27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EstiloDaSegmentaçãoDeDadosEscuro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</xdr:row>
      <xdr:rowOff>9525</xdr:rowOff>
    </xdr:from>
    <xdr:to>
      <xdr:col>6</xdr:col>
      <xdr:colOff>9524</xdr:colOff>
      <xdr:row>2</xdr:row>
      <xdr:rowOff>1476375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ategoria 3" descr="Segmentação de dados para filtrar a tabela Gastos por Categoria">
              <a:extLst>
                <a:ext uri="{FF2B5EF4-FFF2-40B4-BE49-F238E27FC236}">
                  <a16:creationId xmlns:a16="http://schemas.microsoft.com/office/drawing/2014/main" id="{ADF28433-6BA1-42F5-A128-774FE5F291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4" y="942975"/>
              <a:ext cx="7019925" cy="146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Categoria_Da_SegmentaçãoDeDados111" xr10:uid="{00000000-0013-0000-FFFF-FFFF01000000}" sourceName="Categoria">
  <extLst>
    <x:ext xmlns:x15="http://schemas.microsoft.com/office/spreadsheetml/2010/11/main" uri="{2F2917AC-EB37-4324-AD4E-5DD8C200BD13}">
      <x15:tableSlicerCache tableId="6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egoria 3" xr10:uid="{00000000-0014-0000-FFFF-FFFF01000000}" cache="Categoria_Da_SegmentaçãoDeDados111" caption="Categoria" columnCount="4" style="EstiloDaSegmentaçãoDeDadosEscuro1 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aResumo" displayName="TabelaResumo" ref="B3:C6" headerRowDxfId="26">
  <tableColumns count="2">
    <tableColumn id="1" xr3:uid="{00000000-0010-0000-0000-000001000000}" name="Saldo" totalsRowLabel="Total" totalsRowDxfId="25" dataCellStyle="Normal"/>
    <tableColumn id="3" xr3:uid="{00000000-0010-0000-0000-000003000000}" name="Montante" totalsRowFunction="sum" dataDxfId="24" totalsRowDxfId="23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Os Saldos são calculados automaticamente nesta tabela, incluindo a estimativa, o real e a diferença dos saldo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aTotais" displayName="TabelaTotais" ref="B3:C6" headerRowDxfId="22">
  <tableColumns count="2">
    <tableColumn id="1" xr3:uid="{00000000-0010-0000-0100-000001000000}" name="Totais" totalsRowLabel="Total"/>
    <tableColumn id="2" xr3:uid="{00000000-0010-0000-0100-000002000000}" name="Montante" totalsRowFunction="sum" dataDxfId="0" totalsRowDxfId="21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Os Totais para o custo estimado, o custo real e a diferença são calculados automaticamente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aDeRendimentos" displayName="TabelaDeRendimentos" ref="B3:E7" totalsRowCount="1" headerRowDxfId="20">
  <tableColumns count="4">
    <tableColumn id="1" xr3:uid="{00000000-0010-0000-0200-000001000000}" name="Rendimentos Estimados" totalsRowLabel="Rendimentos mensais líquidos" totalsRowDxfId="19"/>
    <tableColumn id="3" xr3:uid="{00000000-0010-0000-0200-000003000000}" name="Estimativa" totalsRowFunction="sum" dataDxfId="18" totalsRowDxfId="17"/>
    <tableColumn id="4" xr3:uid="{00000000-0010-0000-0200-000004000000}" name="Real" totalsRowFunction="sum" dataDxfId="16" totalsRowDxfId="15"/>
    <tableColumn id="5" xr3:uid="{00000000-0010-0000-0200-000005000000}" name="Diferença" totalsRowFunction="sum" dataDxfId="14" totalsRowDxfId="13">
      <calculatedColumnFormula>TabelaDeRendimentos[[#This Row],[Estimativa]]-TabelaDeRendimentos[[#This Row],[Real]]</calculatedColumnFormula>
    </tableColumn>
  </tableColumns>
  <tableStyleInfo name="TableStyleLight14" showFirstColumn="0" showLastColumn="0" showRowStripes="1" showColumnStripes="0"/>
  <extLst>
    <ext xmlns:x14="http://schemas.microsoft.com/office/spreadsheetml/2009/9/main" uri="{504A1905-F514-4f6f-8877-14C23A59335A}">
      <x14:table altTextSummary="Introduza uma Estimativa da fonte de rendimentos, os montantes Reais e os montantes Estimados nesta tabela. A Diferença é calculada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elaGastos" displayName="TabelaGastos" ref="B4:F80" totalsRowCount="1" headerRowDxfId="12" totalsRowBorderDxfId="11">
  <autoFilter ref="B4:F79" xr:uid="{00000000-0009-0000-0100-000006000000}"/>
  <tableColumns count="5">
    <tableColumn id="1" xr3:uid="{00000000-0010-0000-0300-000001000000}" name="Categoria" totalsRowLabel="Total" dataDxfId="10" totalsRowDxfId="9"/>
    <tableColumn id="2" xr3:uid="{00000000-0010-0000-0300-000002000000}" name="Subcategoria" dataDxfId="8" totalsRowDxfId="7"/>
    <tableColumn id="3" xr3:uid="{00000000-0010-0000-0300-000003000000}" name="Estimativa" dataDxfId="6" totalsRowDxfId="5"/>
    <tableColumn id="4" xr3:uid="{00000000-0010-0000-0300-000004000000}" name="Real" dataDxfId="4" totalsRowDxfId="3"/>
    <tableColumn id="5" xr3:uid="{00000000-0010-0000-0300-000005000000}" name="Diferença" totalsRowFunction="sum" dataDxfId="2" totalsRowDxfId="1">
      <calculatedColumnFormula>TabelaGastos[[#This Row],[Estimativa]]-TabelaGastos[[#This Row],[Real]]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Summary="Introduza a Categoria e Subcategoria das despesas e os montantes reais e estimados das despesas nesta tabela. A Diferença é calculada automaticamente"/>
    </ext>
  </extLst>
</table>
</file>

<file path=xl/theme/theme1.xml><?xml version="1.0" encoding="utf-8"?>
<a:theme xmlns:a="http://schemas.openxmlformats.org/drawingml/2006/main" name="Office Theme">
  <a:themeElements>
    <a:clrScheme name="Family monthly budget planner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Family monthly budget planner">
      <a:majorFont>
        <a:latin typeface="Verdana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C1265"/>
  <sheetViews>
    <sheetView showGridLines="0" tabSelected="1" workbookViewId="0"/>
  </sheetViews>
  <sheetFormatPr defaultRowHeight="15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5" t="s">
        <v>0</v>
      </c>
      <c r="C1" s="15"/>
    </row>
    <row r="2" spans="2:3" ht="32.25" customHeight="1" thickTop="1" x14ac:dyDescent="0.25">
      <c r="B2" s="16" t="s">
        <v>1</v>
      </c>
      <c r="C2" s="16"/>
    </row>
    <row r="3" spans="2:3" ht="30" customHeight="1" x14ac:dyDescent="0.25">
      <c r="B3" s="2" t="s">
        <v>2</v>
      </c>
      <c r="C3" s="9" t="s">
        <v>6</v>
      </c>
    </row>
    <row r="4" spans="2:3" ht="30" customHeight="1" x14ac:dyDescent="0.25">
      <c r="B4" t="s">
        <v>3</v>
      </c>
      <c r="C4" s="10">
        <f>RendimentosEstimados-DespesasEstimadas</f>
        <v>1114</v>
      </c>
    </row>
    <row r="5" spans="2:3" ht="30" customHeight="1" x14ac:dyDescent="0.25">
      <c r="B5" t="s">
        <v>4</v>
      </c>
      <c r="C5" s="10">
        <f>RendimentosReais-DespesasReais</f>
        <v>997</v>
      </c>
    </row>
    <row r="6" spans="2:3" ht="30" customHeight="1" x14ac:dyDescent="0.25">
      <c r="B6" t="s">
        <v>5</v>
      </c>
      <c r="C6" s="10">
        <f>SaldoReal-SaldoEstimado</f>
        <v>-117</v>
      </c>
    </row>
    <row r="7" spans="2:3" ht="30" customHeight="1" x14ac:dyDescent="0.25"/>
    <row r="8" spans="2:3" ht="30" customHeight="1" x14ac:dyDescent="0.25"/>
    <row r="9" spans="2:3" ht="30" customHeight="1" x14ac:dyDescent="0.25"/>
    <row r="10" spans="2:3" ht="30" customHeight="1" x14ac:dyDescent="0.25"/>
    <row r="11" spans="2:3" ht="30" customHeight="1" x14ac:dyDescent="0.25"/>
    <row r="12" spans="2:3" ht="31.5" customHeight="1" x14ac:dyDescent="0.25"/>
    <row r="13" spans="2:3" ht="30" customHeight="1" x14ac:dyDescent="0.25"/>
    <row r="14" spans="2:3" ht="30" customHeight="1" x14ac:dyDescent="0.25"/>
    <row r="15" spans="2:3" ht="30" customHeight="1" x14ac:dyDescent="0.25"/>
    <row r="16" spans="2:3" ht="30" customHeight="1" x14ac:dyDescent="0.25"/>
    <row r="17" ht="30" customHeight="1" x14ac:dyDescent="0.25"/>
    <row r="18" ht="31.5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  <row r="1139" ht="30" customHeight="1" x14ac:dyDescent="0.25"/>
    <row r="1140" ht="30" customHeight="1" x14ac:dyDescent="0.25"/>
    <row r="1141" ht="30" customHeight="1" x14ac:dyDescent="0.25"/>
    <row r="1142" ht="30" customHeight="1" x14ac:dyDescent="0.25"/>
    <row r="1143" ht="30" customHeight="1" x14ac:dyDescent="0.25"/>
    <row r="1144" ht="30" customHeight="1" x14ac:dyDescent="0.25"/>
    <row r="1145" ht="30" customHeight="1" x14ac:dyDescent="0.25"/>
    <row r="1146" ht="30" customHeight="1" x14ac:dyDescent="0.25"/>
    <row r="1147" ht="30" customHeight="1" x14ac:dyDescent="0.25"/>
    <row r="1148" ht="30" customHeight="1" x14ac:dyDescent="0.25"/>
    <row r="1149" ht="30" customHeight="1" x14ac:dyDescent="0.25"/>
    <row r="1150" ht="30" customHeight="1" x14ac:dyDescent="0.25"/>
    <row r="1151" ht="30" customHeight="1" x14ac:dyDescent="0.25"/>
    <row r="1152" ht="30" customHeight="1" x14ac:dyDescent="0.25"/>
    <row r="1153" ht="30" customHeight="1" x14ac:dyDescent="0.25"/>
    <row r="1154" ht="30" customHeight="1" x14ac:dyDescent="0.25"/>
    <row r="1155" ht="30" customHeight="1" x14ac:dyDescent="0.25"/>
    <row r="1156" ht="30" customHeight="1" x14ac:dyDescent="0.25"/>
    <row r="1157" ht="30" customHeight="1" x14ac:dyDescent="0.25"/>
    <row r="1158" ht="30" customHeight="1" x14ac:dyDescent="0.25"/>
    <row r="1159" ht="30" customHeight="1" x14ac:dyDescent="0.25"/>
    <row r="1160" ht="30" customHeight="1" x14ac:dyDescent="0.25"/>
    <row r="1161" ht="30" customHeight="1" x14ac:dyDescent="0.25"/>
    <row r="1162" ht="30" customHeight="1" x14ac:dyDescent="0.25"/>
    <row r="1163" ht="30" customHeight="1" x14ac:dyDescent="0.25"/>
    <row r="1164" ht="30" customHeight="1" x14ac:dyDescent="0.25"/>
    <row r="1165" ht="30" customHeight="1" x14ac:dyDescent="0.25"/>
    <row r="1166" ht="30" customHeight="1" x14ac:dyDescent="0.25"/>
    <row r="1167" ht="30" customHeight="1" x14ac:dyDescent="0.25"/>
    <row r="1168" ht="30" customHeight="1" x14ac:dyDescent="0.25"/>
    <row r="1169" ht="30" customHeight="1" x14ac:dyDescent="0.25"/>
    <row r="1170" ht="30" customHeight="1" x14ac:dyDescent="0.25"/>
    <row r="1171" ht="30" customHeight="1" x14ac:dyDescent="0.25"/>
    <row r="1172" ht="30" customHeight="1" x14ac:dyDescent="0.25"/>
    <row r="1173" ht="30" customHeight="1" x14ac:dyDescent="0.25"/>
    <row r="1174" ht="30" customHeight="1" x14ac:dyDescent="0.25"/>
    <row r="1175" ht="30" customHeight="1" x14ac:dyDescent="0.25"/>
    <row r="1176" ht="30" customHeight="1" x14ac:dyDescent="0.25"/>
    <row r="1177" ht="30" customHeight="1" x14ac:dyDescent="0.25"/>
    <row r="1178" ht="30" customHeight="1" x14ac:dyDescent="0.25"/>
    <row r="1179" ht="30" customHeight="1" x14ac:dyDescent="0.25"/>
    <row r="1180" ht="30" customHeight="1" x14ac:dyDescent="0.25"/>
    <row r="1181" ht="30" customHeight="1" x14ac:dyDescent="0.25"/>
    <row r="1182" ht="30" customHeight="1" x14ac:dyDescent="0.25"/>
    <row r="1183" ht="30" customHeight="1" x14ac:dyDescent="0.25"/>
    <row r="1184" ht="30" customHeight="1" x14ac:dyDescent="0.25"/>
    <row r="1185" ht="30" customHeight="1" x14ac:dyDescent="0.25"/>
    <row r="1186" ht="30" customHeight="1" x14ac:dyDescent="0.25"/>
    <row r="1187" ht="30" customHeight="1" x14ac:dyDescent="0.25"/>
    <row r="1188" ht="30" customHeight="1" x14ac:dyDescent="0.25"/>
    <row r="1189" ht="30" customHeight="1" x14ac:dyDescent="0.25"/>
    <row r="1190" ht="30" customHeight="1" x14ac:dyDescent="0.25"/>
    <row r="1191" ht="30" customHeight="1" x14ac:dyDescent="0.25"/>
    <row r="1192" ht="30" customHeight="1" x14ac:dyDescent="0.25"/>
    <row r="1193" ht="30" customHeight="1" x14ac:dyDescent="0.25"/>
    <row r="1194" ht="30" customHeight="1" x14ac:dyDescent="0.25"/>
    <row r="1195" ht="30" customHeight="1" x14ac:dyDescent="0.25"/>
    <row r="1196" ht="30" customHeight="1" x14ac:dyDescent="0.25"/>
    <row r="1197" ht="30" customHeight="1" x14ac:dyDescent="0.25"/>
    <row r="1198" ht="30" customHeight="1" x14ac:dyDescent="0.25"/>
    <row r="1199" ht="30" customHeight="1" x14ac:dyDescent="0.25"/>
    <row r="1200" ht="30" customHeight="1" x14ac:dyDescent="0.25"/>
    <row r="1201" ht="30" customHeight="1" x14ac:dyDescent="0.25"/>
    <row r="1202" ht="30" customHeight="1" x14ac:dyDescent="0.25"/>
    <row r="1203" ht="30" customHeight="1" x14ac:dyDescent="0.25"/>
    <row r="1204" ht="30" customHeight="1" x14ac:dyDescent="0.25"/>
    <row r="1205" ht="30" customHeight="1" x14ac:dyDescent="0.25"/>
    <row r="1206" ht="30" customHeight="1" x14ac:dyDescent="0.25"/>
    <row r="1207" ht="30" customHeight="1" x14ac:dyDescent="0.25"/>
    <row r="1208" ht="30" customHeight="1" x14ac:dyDescent="0.25"/>
    <row r="1209" ht="30" customHeight="1" x14ac:dyDescent="0.25"/>
    <row r="1210" ht="30" customHeight="1" x14ac:dyDescent="0.25"/>
    <row r="1211" ht="30" customHeight="1" x14ac:dyDescent="0.25"/>
    <row r="1212" ht="30" customHeight="1" x14ac:dyDescent="0.25"/>
    <row r="1213" ht="30" customHeight="1" x14ac:dyDescent="0.25"/>
    <row r="1214" ht="30" customHeight="1" x14ac:dyDescent="0.25"/>
    <row r="1215" ht="30" customHeight="1" x14ac:dyDescent="0.25"/>
    <row r="1216" ht="30" customHeight="1" x14ac:dyDescent="0.25"/>
    <row r="1217" ht="30" customHeight="1" x14ac:dyDescent="0.25"/>
    <row r="1218" ht="30" customHeight="1" x14ac:dyDescent="0.25"/>
    <row r="1219" ht="30" customHeight="1" x14ac:dyDescent="0.25"/>
    <row r="1220" ht="30" customHeight="1" x14ac:dyDescent="0.25"/>
    <row r="1221" ht="30" customHeight="1" x14ac:dyDescent="0.25"/>
    <row r="1222" ht="30" customHeight="1" x14ac:dyDescent="0.25"/>
    <row r="1223" ht="30" customHeight="1" x14ac:dyDescent="0.25"/>
    <row r="1224" ht="30" customHeight="1" x14ac:dyDescent="0.25"/>
    <row r="1225" ht="30" customHeight="1" x14ac:dyDescent="0.25"/>
    <row r="1226" ht="30" customHeight="1" x14ac:dyDescent="0.25"/>
    <row r="1227" ht="30" customHeight="1" x14ac:dyDescent="0.25"/>
    <row r="1228" ht="30" customHeight="1" x14ac:dyDescent="0.25"/>
    <row r="1229" ht="30" customHeight="1" x14ac:dyDescent="0.25"/>
    <row r="1230" ht="30" customHeight="1" x14ac:dyDescent="0.25"/>
    <row r="1231" ht="30" customHeight="1" x14ac:dyDescent="0.25"/>
    <row r="1232" ht="30" customHeight="1" x14ac:dyDescent="0.25"/>
    <row r="1233" ht="30" customHeight="1" x14ac:dyDescent="0.25"/>
    <row r="1234" ht="30" customHeight="1" x14ac:dyDescent="0.25"/>
    <row r="1235" ht="30" customHeight="1" x14ac:dyDescent="0.25"/>
    <row r="1236" ht="30" customHeight="1" x14ac:dyDescent="0.25"/>
    <row r="1237" ht="30" customHeight="1" x14ac:dyDescent="0.25"/>
    <row r="1238" ht="30" customHeight="1" x14ac:dyDescent="0.25"/>
    <row r="1239" ht="30" customHeight="1" x14ac:dyDescent="0.25"/>
    <row r="1240" ht="30" customHeight="1" x14ac:dyDescent="0.25"/>
    <row r="1241" ht="30" customHeight="1" x14ac:dyDescent="0.25"/>
    <row r="1242" ht="30" customHeight="1" x14ac:dyDescent="0.25"/>
    <row r="1243" ht="30" customHeight="1" x14ac:dyDescent="0.25"/>
    <row r="1244" ht="30" customHeight="1" x14ac:dyDescent="0.25"/>
    <row r="1245" ht="30" customHeight="1" x14ac:dyDescent="0.25"/>
    <row r="1246" ht="30" customHeight="1" x14ac:dyDescent="0.25"/>
    <row r="1247" ht="30" customHeight="1" x14ac:dyDescent="0.25"/>
    <row r="1248" ht="30" customHeight="1" x14ac:dyDescent="0.25"/>
    <row r="1249" ht="30" customHeight="1" x14ac:dyDescent="0.25"/>
    <row r="1250" ht="30" customHeight="1" x14ac:dyDescent="0.25"/>
    <row r="1251" ht="30" customHeight="1" x14ac:dyDescent="0.25"/>
    <row r="1252" ht="30" customHeight="1" x14ac:dyDescent="0.25"/>
    <row r="1253" ht="30" customHeight="1" x14ac:dyDescent="0.25"/>
    <row r="1254" ht="30" customHeight="1" x14ac:dyDescent="0.25"/>
    <row r="1255" ht="30" customHeight="1" x14ac:dyDescent="0.25"/>
    <row r="1256" ht="30" customHeight="1" x14ac:dyDescent="0.25"/>
    <row r="1257" ht="30" customHeight="1" x14ac:dyDescent="0.25"/>
    <row r="1258" ht="30" customHeight="1" x14ac:dyDescent="0.25"/>
    <row r="1259" ht="30" customHeight="1" x14ac:dyDescent="0.25"/>
    <row r="1260" ht="30" customHeight="1" x14ac:dyDescent="0.25"/>
    <row r="1261" ht="30" customHeight="1" x14ac:dyDescent="0.25"/>
    <row r="1262" ht="30" customHeight="1" x14ac:dyDescent="0.25"/>
    <row r="1263" ht="30" customHeight="1" x14ac:dyDescent="0.25"/>
    <row r="1264" ht="30" customHeight="1" x14ac:dyDescent="0.25"/>
    <row r="1265" ht="30" customHeight="1" x14ac:dyDescent="0.25"/>
  </sheetData>
  <dataConsolidate/>
  <mergeCells count="2">
    <mergeCell ref="B1:C1"/>
    <mergeCell ref="B2:C2"/>
  </mergeCells>
  <dataValidations count="5">
    <dataValidation allowBlank="1" showInputMessage="1" showErrorMessage="1" prompt="Crie um Orçamento Mensal Familiar neste livro. Introduza os detalhes na folha de cálculo Rendimentos e Despesas. A tabela Resumo é atualizada automaticamente nesta folha de cálculo" sqref="A1" xr:uid="{00000000-0002-0000-0000-000000000000}"/>
    <dataValidation allowBlank="1" showInputMessage="1" showErrorMessage="1" prompt="O título deste livro está nesta célula." sqref="B1:C1" xr:uid="{00000000-0002-0000-0000-000001000000}"/>
    <dataValidation allowBlank="1" showInputMessage="1" showErrorMessage="1" prompt="O Resumo é atualizado automaticamente na tabela abaixo" sqref="B2:C2" xr:uid="{00000000-0002-0000-0000-000002000000}"/>
    <dataValidation allowBlank="1" showInputMessage="1" showErrorMessage="1" prompt="O resumo do Saldo está nesta coluna, abaixo deste cabeçalho" sqref="B3" xr:uid="{00000000-0002-0000-0000-000003000000}"/>
    <dataValidation allowBlank="1" showInputMessage="1" showErrorMessage="1" prompt="O Montante é calculado automaticamente nesta coluna, abaixo deste cabeçalho" sqref="C3" xr:uid="{00000000-0002-0000-0000-000004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autoPageBreaks="0" fitToPage="1"/>
  </sheetPr>
  <dimension ref="B1:C6"/>
  <sheetViews>
    <sheetView showGridLines="0" workbookViewId="0"/>
  </sheetViews>
  <sheetFormatPr defaultRowHeight="30" customHeight="1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5" t="str">
        <f>Título_do_Livro</f>
        <v>ORÇAMENTO MENSAL FAMILIAR</v>
      </c>
      <c r="C1" s="15"/>
    </row>
    <row r="2" spans="2:3" ht="32.25" customHeight="1" thickTop="1" x14ac:dyDescent="0.25">
      <c r="B2" s="16" t="s">
        <v>7</v>
      </c>
      <c r="C2" s="16"/>
    </row>
    <row r="3" spans="2:3" ht="30" customHeight="1" x14ac:dyDescent="0.25">
      <c r="B3" s="4" t="s">
        <v>7</v>
      </c>
      <c r="C3" s="3" t="s">
        <v>6</v>
      </c>
    </row>
    <row r="4" spans="2:3" ht="30" customHeight="1" x14ac:dyDescent="0.25">
      <c r="B4" s="1" t="s">
        <v>8</v>
      </c>
      <c r="C4" s="10">
        <f>DespesasEstimadas</f>
        <v>4486</v>
      </c>
    </row>
    <row r="5" spans="2:3" ht="30" customHeight="1" x14ac:dyDescent="0.25">
      <c r="B5" s="1" t="s">
        <v>9</v>
      </c>
      <c r="C5" s="10">
        <f>DespesasReais</f>
        <v>4603</v>
      </c>
    </row>
    <row r="6" spans="2:3" ht="30" customHeight="1" x14ac:dyDescent="0.25">
      <c r="B6" s="1" t="s">
        <v>10</v>
      </c>
      <c r="C6" s="10">
        <f>C4-C5</f>
        <v>-117</v>
      </c>
    </row>
  </sheetData>
  <mergeCells count="2">
    <mergeCell ref="B1:C1"/>
    <mergeCell ref="B2:C2"/>
  </mergeCells>
  <dataValidations count="5">
    <dataValidation allowBlank="1" showInputMessage="1" showErrorMessage="1" prompt="O título deste livro está na célula B1 da folha de cálculo Resumo" sqref="B1:C1" xr:uid="{00000000-0002-0000-0100-000000000000}"/>
    <dataValidation allowBlank="1" showInputMessage="1" showErrorMessage="1" prompt="Os Totais são atualizados automaticamente na tabela abaixo" sqref="B2:C2" xr:uid="{00000000-0002-0000-0100-000001000000}"/>
    <dataValidation allowBlank="1" showInputMessage="1" showErrorMessage="1" prompt="O resumo dos Totais está nesta coluna, abaixo deste cabeçalho" sqref="B3" xr:uid="{00000000-0002-0000-0100-000002000000}"/>
    <dataValidation allowBlank="1" showInputMessage="1" showErrorMessage="1" prompt="O Montante é calculado automaticamente nesta coluna, abaixo deste cabeçalho" sqref="C3" xr:uid="{00000000-0002-0000-0100-000003000000}"/>
    <dataValidation allowBlank="1" showInputMessage="1" showErrorMessage="1" prompt="A tabela Totais é atualizada automaticamente nesta folha de cálculo" sqref="A1" xr:uid="{00000000-0002-0000-0100-000004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autoPageBreaks="0" fitToPage="1"/>
  </sheetPr>
  <dimension ref="B1:E7"/>
  <sheetViews>
    <sheetView showGridLines="0" workbookViewId="0"/>
  </sheetViews>
  <sheetFormatPr defaultRowHeight="30" customHeight="1" x14ac:dyDescent="0.25"/>
  <cols>
    <col min="1" max="1" width="2.625" customWidth="1"/>
    <col min="2" max="2" width="49.25" customWidth="1"/>
    <col min="3" max="5" width="14.125" customWidth="1"/>
    <col min="6" max="6" width="2.625" customWidth="1"/>
  </cols>
  <sheetData>
    <row r="1" spans="2:5" ht="41.25" customHeight="1" thickBot="1" x14ac:dyDescent="0.4">
      <c r="B1" s="15" t="str">
        <f>Título_do_Livro</f>
        <v>ORÇAMENTO MENSAL FAMILIAR</v>
      </c>
      <c r="C1" s="15"/>
      <c r="D1" s="15"/>
      <c r="E1" s="15"/>
    </row>
    <row r="2" spans="2:5" ht="32.25" customHeight="1" thickTop="1" x14ac:dyDescent="0.25">
      <c r="B2" s="16" t="s">
        <v>11</v>
      </c>
      <c r="C2" s="16"/>
      <c r="D2" s="16"/>
      <c r="E2" s="16"/>
    </row>
    <row r="3" spans="2:5" ht="30" customHeight="1" x14ac:dyDescent="0.25">
      <c r="B3" s="5" t="s">
        <v>12</v>
      </c>
      <c r="C3" s="5" t="s">
        <v>17</v>
      </c>
      <c r="D3" s="5" t="s">
        <v>18</v>
      </c>
      <c r="E3" s="5" t="s">
        <v>19</v>
      </c>
    </row>
    <row r="4" spans="2:5" ht="30" customHeight="1" x14ac:dyDescent="0.25">
      <c r="B4" s="1" t="s">
        <v>13</v>
      </c>
      <c r="C4" s="11">
        <v>4000</v>
      </c>
      <c r="D4" s="11">
        <v>4000</v>
      </c>
      <c r="E4" s="12">
        <f>TabelaDeRendimentos[[#This Row],[Estimativa]]-TabelaDeRendimentos[[#This Row],[Real]]</f>
        <v>0</v>
      </c>
    </row>
    <row r="5" spans="2:5" ht="30" customHeight="1" x14ac:dyDescent="0.25">
      <c r="B5" s="1" t="s">
        <v>14</v>
      </c>
      <c r="C5" s="11">
        <v>1300</v>
      </c>
      <c r="D5" s="11">
        <v>1300</v>
      </c>
      <c r="E5" s="12">
        <f>TabelaDeRendimentos[[#This Row],[Estimativa]]-TabelaDeRendimentos[[#This Row],[Real]]</f>
        <v>0</v>
      </c>
    </row>
    <row r="6" spans="2:5" ht="30" customHeight="1" x14ac:dyDescent="0.25">
      <c r="B6" s="1" t="s">
        <v>15</v>
      </c>
      <c r="C6" s="11">
        <v>300</v>
      </c>
      <c r="D6" s="11">
        <v>300</v>
      </c>
      <c r="E6" s="12">
        <f>TabelaDeRendimentos[[#This Row],[Estimativa]]-TabelaDeRendimentos[[#This Row],[Real]]</f>
        <v>0</v>
      </c>
    </row>
    <row r="7" spans="2:5" ht="30" customHeight="1" x14ac:dyDescent="0.25">
      <c r="B7" s="1" t="s">
        <v>16</v>
      </c>
      <c r="C7" s="11">
        <f>SUBTOTAL(109,TabelaDeRendimentos[Estimativa])</f>
        <v>5600</v>
      </c>
      <c r="D7" s="11">
        <f>SUBTOTAL(109,TabelaDeRendimentos[Real])</f>
        <v>5600</v>
      </c>
      <c r="E7" s="12">
        <f>SUBTOTAL(109,TabelaDeRendimentos[Diferença])</f>
        <v>0</v>
      </c>
    </row>
  </sheetData>
  <mergeCells count="2">
    <mergeCell ref="B1:E1"/>
    <mergeCell ref="B2:E2"/>
  </mergeCells>
  <dataValidations count="7">
    <dataValidation allowBlank="1" showInputMessage="1" showErrorMessage="1" prompt="Introduza os detalhes dos Rendimentos na tabela Rendimentos nesta folha de cálculo" sqref="A1" xr:uid="{00000000-0002-0000-0200-000000000000}"/>
    <dataValidation allowBlank="1" showInputMessage="1" showErrorMessage="1" prompt="Introduza os detalhes dos Rendimentos na tabela abaixo" sqref="B2:E2" xr:uid="{00000000-0002-0000-0200-000001000000}"/>
    <dataValidation allowBlank="1" showInputMessage="1" showErrorMessage="1" prompt="Introduza os detalhes dos Rendimentos Estimados nesta coluna, abaixo deste cabeçalho" sqref="B3" xr:uid="{00000000-0002-0000-0200-000002000000}"/>
    <dataValidation allowBlank="1" showInputMessage="1" showErrorMessage="1" prompt="Introduza o montante Estimado nesta coluna, abaixo deste cabeçalho" sqref="C3" xr:uid="{00000000-0002-0000-0200-000003000000}"/>
    <dataValidation allowBlank="1" showInputMessage="1" showErrorMessage="1" prompt="Introduza o montante Real nesta coluna, abaixo deste cabeçalho" sqref="D3" xr:uid="{00000000-0002-0000-0200-000004000000}"/>
    <dataValidation allowBlank="1" showInputMessage="1" showErrorMessage="1" prompt="A Diferença é calculada automaticamente nesta coluna, abaixo deste cabeçalho" sqref="E3" xr:uid="{00000000-0002-0000-0200-000005000000}"/>
    <dataValidation allowBlank="1" showInputMessage="1" showErrorMessage="1" prompt="O título deste livro está na célula B1 da folha de cálculo Resumo" sqref="B1:E1" xr:uid="{00000000-0002-0000-0200-000006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autoPageBreaks="0" fitToPage="1"/>
  </sheetPr>
  <dimension ref="B1:F80"/>
  <sheetViews>
    <sheetView showGridLines="0" workbookViewId="0"/>
  </sheetViews>
  <sheetFormatPr defaultRowHeight="30" customHeight="1" x14ac:dyDescent="0.25"/>
  <cols>
    <col min="1" max="1" width="2.625" customWidth="1"/>
    <col min="2" max="2" width="23.25" customWidth="1"/>
    <col min="3" max="3" width="26.625" customWidth="1"/>
    <col min="4" max="6" width="14.125" customWidth="1"/>
    <col min="7" max="7" width="2.625" customWidth="1"/>
  </cols>
  <sheetData>
    <row r="1" spans="2:6" ht="41.25" customHeight="1" thickBot="1" x14ac:dyDescent="0.4">
      <c r="B1" s="15" t="str">
        <f>Título_do_Livro</f>
        <v>ORÇAMENTO MENSAL FAMILIAR</v>
      </c>
      <c r="C1" s="15"/>
      <c r="D1" s="15"/>
      <c r="E1" s="15"/>
      <c r="F1" s="15"/>
    </row>
    <row r="2" spans="2:6" ht="32.25" customHeight="1" thickTop="1" x14ac:dyDescent="0.25">
      <c r="B2" s="16" t="s">
        <v>20</v>
      </c>
      <c r="C2" s="16"/>
      <c r="D2" s="16"/>
      <c r="E2" s="16"/>
      <c r="F2" s="16"/>
    </row>
    <row r="3" spans="2:6" ht="120" customHeight="1" x14ac:dyDescent="0.25">
      <c r="B3" s="17" t="s">
        <v>21</v>
      </c>
      <c r="C3" s="17"/>
      <c r="D3" s="17"/>
      <c r="E3" s="17"/>
      <c r="F3" s="17"/>
    </row>
    <row r="4" spans="2:6" ht="30" customHeight="1" x14ac:dyDescent="0.25">
      <c r="B4" s="6" t="s">
        <v>22</v>
      </c>
      <c r="C4" s="6" t="s">
        <v>37</v>
      </c>
      <c r="D4" s="6" t="s">
        <v>17</v>
      </c>
      <c r="E4" s="6" t="s">
        <v>18</v>
      </c>
      <c r="F4" s="6" t="s">
        <v>19</v>
      </c>
    </row>
    <row r="5" spans="2:6" ht="30" customHeight="1" x14ac:dyDescent="0.25">
      <c r="B5" s="8" t="s">
        <v>23</v>
      </c>
      <c r="C5" s="7" t="s">
        <v>38</v>
      </c>
      <c r="D5" s="13">
        <v>1000</v>
      </c>
      <c r="E5" s="13">
        <v>1000</v>
      </c>
      <c r="F5" s="14">
        <f>TabelaGastos[[#This Row],[Estimativa]]-TabelaGastos[[#This Row],[Real]]</f>
        <v>0</v>
      </c>
    </row>
    <row r="6" spans="2:6" ht="30" customHeight="1" x14ac:dyDescent="0.25">
      <c r="B6" s="8" t="s">
        <v>23</v>
      </c>
      <c r="C6" s="7" t="s">
        <v>39</v>
      </c>
      <c r="D6" s="13">
        <v>0</v>
      </c>
      <c r="E6" s="13">
        <v>0</v>
      </c>
      <c r="F6" s="14">
        <f>TabelaGastos[[#This Row],[Estimativa]]-TabelaGastos[[#This Row],[Real]]</f>
        <v>0</v>
      </c>
    </row>
    <row r="7" spans="2:6" ht="30" customHeight="1" x14ac:dyDescent="0.25">
      <c r="B7" s="8" t="s">
        <v>23</v>
      </c>
      <c r="C7" s="7" t="s">
        <v>40</v>
      </c>
      <c r="D7" s="13">
        <v>54</v>
      </c>
      <c r="E7" s="13">
        <v>100</v>
      </c>
      <c r="F7" s="14">
        <f>TabelaGastos[[#This Row],[Estimativa]]-TabelaGastos[[#This Row],[Real]]</f>
        <v>-46</v>
      </c>
    </row>
    <row r="8" spans="2:6" ht="30" customHeight="1" x14ac:dyDescent="0.25">
      <c r="B8" s="8" t="s">
        <v>23</v>
      </c>
      <c r="C8" s="7" t="s">
        <v>41</v>
      </c>
      <c r="D8" s="13">
        <v>44</v>
      </c>
      <c r="E8" s="13">
        <v>56</v>
      </c>
      <c r="F8" s="14">
        <f>TabelaGastos[[#This Row],[Estimativa]]-TabelaGastos[[#This Row],[Real]]</f>
        <v>-12</v>
      </c>
    </row>
    <row r="9" spans="2:6" ht="30" customHeight="1" x14ac:dyDescent="0.25">
      <c r="B9" s="8" t="s">
        <v>23</v>
      </c>
      <c r="C9" s="7" t="s">
        <v>42</v>
      </c>
      <c r="D9" s="13">
        <v>22</v>
      </c>
      <c r="E9" s="13">
        <v>28</v>
      </c>
      <c r="F9" s="14">
        <f>TabelaGastos[[#This Row],[Estimativa]]-TabelaGastos[[#This Row],[Real]]</f>
        <v>-6</v>
      </c>
    </row>
    <row r="10" spans="2:6" ht="30" customHeight="1" x14ac:dyDescent="0.25">
      <c r="B10" s="8" t="s">
        <v>23</v>
      </c>
      <c r="C10" s="7" t="s">
        <v>43</v>
      </c>
      <c r="D10" s="13">
        <v>8</v>
      </c>
      <c r="E10" s="13">
        <v>8</v>
      </c>
      <c r="F10" s="14">
        <f>TabelaGastos[[#This Row],[Estimativa]]-TabelaGastos[[#This Row],[Real]]</f>
        <v>0</v>
      </c>
    </row>
    <row r="11" spans="2:6" ht="30" customHeight="1" x14ac:dyDescent="0.25">
      <c r="B11" s="8" t="s">
        <v>23</v>
      </c>
      <c r="C11" s="7" t="s">
        <v>44</v>
      </c>
      <c r="D11" s="13">
        <v>34</v>
      </c>
      <c r="E11" s="13">
        <v>34</v>
      </c>
      <c r="F11" s="14">
        <f>TabelaGastos[[#This Row],[Estimativa]]-TabelaGastos[[#This Row],[Real]]</f>
        <v>0</v>
      </c>
    </row>
    <row r="12" spans="2:6" ht="30" customHeight="1" x14ac:dyDescent="0.25">
      <c r="B12" s="8" t="s">
        <v>23</v>
      </c>
      <c r="C12" s="7" t="s">
        <v>45</v>
      </c>
      <c r="D12" s="13">
        <v>10</v>
      </c>
      <c r="E12" s="13">
        <v>10</v>
      </c>
      <c r="F12" s="14">
        <f>TabelaGastos[[#This Row],[Estimativa]]-TabelaGastos[[#This Row],[Real]]</f>
        <v>0</v>
      </c>
    </row>
    <row r="13" spans="2:6" ht="30" customHeight="1" x14ac:dyDescent="0.25">
      <c r="B13" s="8" t="s">
        <v>23</v>
      </c>
      <c r="C13" s="7" t="s">
        <v>46</v>
      </c>
      <c r="D13" s="13">
        <v>23</v>
      </c>
      <c r="E13" s="13">
        <v>0</v>
      </c>
      <c r="F13" s="14">
        <f>TabelaGastos[[#This Row],[Estimativa]]-TabelaGastos[[#This Row],[Real]]</f>
        <v>23</v>
      </c>
    </row>
    <row r="14" spans="2:6" ht="30" customHeight="1" x14ac:dyDescent="0.25">
      <c r="B14" s="8" t="s">
        <v>23</v>
      </c>
      <c r="C14" s="7" t="s">
        <v>47</v>
      </c>
      <c r="D14" s="13">
        <v>0</v>
      </c>
      <c r="E14" s="13">
        <v>0</v>
      </c>
      <c r="F14" s="14">
        <f>TabelaGastos[[#This Row],[Estimativa]]-TabelaGastos[[#This Row],[Real]]</f>
        <v>0</v>
      </c>
    </row>
    <row r="15" spans="2:6" ht="30" customHeight="1" x14ac:dyDescent="0.25">
      <c r="B15" s="8" t="s">
        <v>23</v>
      </c>
      <c r="C15" s="7" t="s">
        <v>48</v>
      </c>
      <c r="D15" s="13">
        <v>0</v>
      </c>
      <c r="E15" s="13">
        <v>0</v>
      </c>
      <c r="F15" s="14">
        <f>TabelaGastos[[#This Row],[Estimativa]]-TabelaGastos[[#This Row],[Real]]</f>
        <v>0</v>
      </c>
    </row>
    <row r="16" spans="2:6" ht="30" customHeight="1" x14ac:dyDescent="0.25">
      <c r="B16" s="8" t="s">
        <v>24</v>
      </c>
      <c r="C16" s="7" t="s">
        <v>49</v>
      </c>
      <c r="D16" s="13">
        <v>16</v>
      </c>
      <c r="E16" s="13">
        <v>66</v>
      </c>
      <c r="F16" s="14">
        <f>TabelaGastos[[#This Row],[Estimativa]]-TabelaGastos[[#This Row],[Real]]</f>
        <v>-50</v>
      </c>
    </row>
    <row r="17" spans="2:6" ht="30" customHeight="1" x14ac:dyDescent="0.25">
      <c r="B17" s="8" t="s">
        <v>24</v>
      </c>
      <c r="C17" s="7" t="s">
        <v>50</v>
      </c>
      <c r="D17" s="13">
        <v>35</v>
      </c>
      <c r="E17" s="13">
        <v>42</v>
      </c>
      <c r="F17" s="14">
        <f>TabelaGastos[[#This Row],[Estimativa]]-TabelaGastos[[#This Row],[Real]]</f>
        <v>-7</v>
      </c>
    </row>
    <row r="18" spans="2:6" ht="30" customHeight="1" x14ac:dyDescent="0.25">
      <c r="B18" s="8" t="s">
        <v>24</v>
      </c>
      <c r="C18" s="7" t="s">
        <v>51</v>
      </c>
      <c r="D18" s="13">
        <v>1</v>
      </c>
      <c r="E18" s="13">
        <v>62</v>
      </c>
      <c r="F18" s="14">
        <f>TabelaGastos[[#This Row],[Estimativa]]-TabelaGastos[[#This Row],[Real]]</f>
        <v>-61</v>
      </c>
    </row>
    <row r="19" spans="2:6" ht="30" customHeight="1" x14ac:dyDescent="0.25">
      <c r="B19" s="8" t="s">
        <v>24</v>
      </c>
      <c r="C19" s="7" t="s">
        <v>25</v>
      </c>
      <c r="D19" s="13">
        <v>91</v>
      </c>
      <c r="E19" s="13">
        <v>27</v>
      </c>
      <c r="F19" s="14">
        <f>TabelaGastos[[#This Row],[Estimativa]]-TabelaGastos[[#This Row],[Real]]</f>
        <v>64</v>
      </c>
    </row>
    <row r="20" spans="2:6" ht="30" customHeight="1" x14ac:dyDescent="0.25">
      <c r="B20" s="8" t="s">
        <v>24</v>
      </c>
      <c r="C20" s="7" t="s">
        <v>52</v>
      </c>
      <c r="D20" s="13">
        <v>80</v>
      </c>
      <c r="E20" s="13">
        <v>89</v>
      </c>
      <c r="F20" s="14">
        <f>TabelaGastos[[#This Row],[Estimativa]]-TabelaGastos[[#This Row],[Real]]</f>
        <v>-9</v>
      </c>
    </row>
    <row r="21" spans="2:6" ht="30" customHeight="1" x14ac:dyDescent="0.25">
      <c r="B21" s="8" t="s">
        <v>24</v>
      </c>
      <c r="C21" s="7" t="s">
        <v>53</v>
      </c>
      <c r="D21" s="13">
        <v>18</v>
      </c>
      <c r="E21" s="13">
        <v>93</v>
      </c>
      <c r="F21" s="14">
        <f>TabelaGastos[[#This Row],[Estimativa]]-TabelaGastos[[#This Row],[Real]]</f>
        <v>-75</v>
      </c>
    </row>
    <row r="22" spans="2:6" ht="30" customHeight="1" x14ac:dyDescent="0.25">
      <c r="B22" s="8" t="s">
        <v>24</v>
      </c>
      <c r="C22" s="7" t="s">
        <v>54</v>
      </c>
      <c r="D22" s="13">
        <v>34</v>
      </c>
      <c r="E22" s="13">
        <v>37</v>
      </c>
      <c r="F22" s="14">
        <f>TabelaGastos[[#This Row],[Estimativa]]-TabelaGastos[[#This Row],[Real]]</f>
        <v>-3</v>
      </c>
    </row>
    <row r="23" spans="2:6" ht="30" customHeight="1" x14ac:dyDescent="0.25">
      <c r="B23" s="8" t="s">
        <v>24</v>
      </c>
      <c r="C23" s="7" t="s">
        <v>48</v>
      </c>
      <c r="D23" s="13">
        <v>83</v>
      </c>
      <c r="E23" s="13">
        <v>61</v>
      </c>
      <c r="F23" s="14">
        <f>TabelaGastos[[#This Row],[Estimativa]]-TabelaGastos[[#This Row],[Real]]</f>
        <v>22</v>
      </c>
    </row>
    <row r="24" spans="2:6" ht="30" customHeight="1" x14ac:dyDescent="0.25">
      <c r="B24" s="8" t="s">
        <v>25</v>
      </c>
      <c r="C24" s="7" t="s">
        <v>55</v>
      </c>
      <c r="D24" s="13">
        <v>48</v>
      </c>
      <c r="E24" s="13">
        <v>63</v>
      </c>
      <c r="F24" s="14">
        <f>TabelaGastos[[#This Row],[Estimativa]]-TabelaGastos[[#This Row],[Real]]</f>
        <v>-15</v>
      </c>
    </row>
    <row r="25" spans="2:6" ht="30" customHeight="1" x14ac:dyDescent="0.25">
      <c r="B25" s="8" t="s">
        <v>25</v>
      </c>
      <c r="C25" s="7" t="s">
        <v>56</v>
      </c>
      <c r="D25" s="13">
        <v>21</v>
      </c>
      <c r="E25" s="13">
        <v>44</v>
      </c>
      <c r="F25" s="14">
        <f>TabelaGastos[[#This Row],[Estimativa]]-TabelaGastos[[#This Row],[Real]]</f>
        <v>-23</v>
      </c>
    </row>
    <row r="26" spans="2:6" ht="30" customHeight="1" x14ac:dyDescent="0.25">
      <c r="B26" s="8" t="s">
        <v>25</v>
      </c>
      <c r="C26" s="7" t="s">
        <v>57</v>
      </c>
      <c r="D26" s="13">
        <v>35</v>
      </c>
      <c r="E26" s="13">
        <v>65</v>
      </c>
      <c r="F26" s="14">
        <f>TabelaGastos[[#This Row],[Estimativa]]-TabelaGastos[[#This Row],[Real]]</f>
        <v>-30</v>
      </c>
    </row>
    <row r="27" spans="2:6" ht="30" customHeight="1" x14ac:dyDescent="0.25">
      <c r="B27" s="8" t="s">
        <v>25</v>
      </c>
      <c r="C27" s="7" t="s">
        <v>48</v>
      </c>
      <c r="D27" s="13">
        <v>14</v>
      </c>
      <c r="E27" s="13">
        <v>75</v>
      </c>
      <c r="F27" s="14">
        <f>TabelaGastos[[#This Row],[Estimativa]]-TabelaGastos[[#This Row],[Real]]</f>
        <v>-61</v>
      </c>
    </row>
    <row r="28" spans="2:6" ht="30" customHeight="1" x14ac:dyDescent="0.25">
      <c r="B28" s="8" t="s">
        <v>26</v>
      </c>
      <c r="C28" s="7" t="s">
        <v>58</v>
      </c>
      <c r="D28" s="13">
        <v>79</v>
      </c>
      <c r="E28" s="13">
        <v>0</v>
      </c>
      <c r="F28" s="14">
        <f>TabelaGastos[[#This Row],[Estimativa]]-TabelaGastos[[#This Row],[Real]]</f>
        <v>79</v>
      </c>
    </row>
    <row r="29" spans="2:6" ht="30" customHeight="1" x14ac:dyDescent="0.25">
      <c r="B29" s="8" t="s">
        <v>26</v>
      </c>
      <c r="C29" s="7" t="s">
        <v>59</v>
      </c>
      <c r="D29" s="13">
        <v>56</v>
      </c>
      <c r="E29" s="13">
        <v>50</v>
      </c>
      <c r="F29" s="14">
        <f>TabelaGastos[[#This Row],[Estimativa]]-TabelaGastos[[#This Row],[Real]]</f>
        <v>6</v>
      </c>
    </row>
    <row r="30" spans="2:6" ht="30" customHeight="1" x14ac:dyDescent="0.25">
      <c r="B30" s="8" t="s">
        <v>26</v>
      </c>
      <c r="C30" s="7" t="s">
        <v>48</v>
      </c>
      <c r="D30" s="13">
        <v>96</v>
      </c>
      <c r="E30" s="13">
        <v>23</v>
      </c>
      <c r="F30" s="14">
        <f>TabelaGastos[[#This Row],[Estimativa]]-TabelaGastos[[#This Row],[Real]]</f>
        <v>73</v>
      </c>
    </row>
    <row r="31" spans="2:6" ht="30" customHeight="1" x14ac:dyDescent="0.25">
      <c r="B31" s="8" t="s">
        <v>27</v>
      </c>
      <c r="C31" s="7" t="s">
        <v>60</v>
      </c>
      <c r="D31" s="13">
        <v>90</v>
      </c>
      <c r="E31" s="13">
        <v>90</v>
      </c>
      <c r="F31" s="14">
        <f>TabelaGastos[[#This Row],[Estimativa]]-TabelaGastos[[#This Row],[Real]]</f>
        <v>0</v>
      </c>
    </row>
    <row r="32" spans="2:6" ht="30" customHeight="1" x14ac:dyDescent="0.25">
      <c r="B32" s="8" t="s">
        <v>27</v>
      </c>
      <c r="C32" s="7" t="s">
        <v>61</v>
      </c>
      <c r="D32" s="13">
        <v>33</v>
      </c>
      <c r="E32" s="13">
        <v>30</v>
      </c>
      <c r="F32" s="14">
        <f>TabelaGastos[[#This Row],[Estimativa]]-TabelaGastos[[#This Row],[Real]]</f>
        <v>3</v>
      </c>
    </row>
    <row r="33" spans="2:6" ht="30" customHeight="1" x14ac:dyDescent="0.25">
      <c r="B33" s="8" t="s">
        <v>27</v>
      </c>
      <c r="C33" s="7" t="s">
        <v>62</v>
      </c>
      <c r="D33" s="13">
        <v>86</v>
      </c>
      <c r="E33" s="13">
        <v>64</v>
      </c>
      <c r="F33" s="14">
        <f>TabelaGastos[[#This Row],[Estimativa]]-TabelaGastos[[#This Row],[Real]]</f>
        <v>22</v>
      </c>
    </row>
    <row r="34" spans="2:6" ht="30" customHeight="1" x14ac:dyDescent="0.25">
      <c r="B34" s="8" t="s">
        <v>27</v>
      </c>
      <c r="C34" s="7" t="s">
        <v>63</v>
      </c>
      <c r="D34" s="13">
        <v>76</v>
      </c>
      <c r="E34" s="13">
        <v>2</v>
      </c>
      <c r="F34" s="14">
        <f>TabelaGastos[[#This Row],[Estimativa]]-TabelaGastos[[#This Row],[Real]]</f>
        <v>74</v>
      </c>
    </row>
    <row r="35" spans="2:6" ht="30" customHeight="1" x14ac:dyDescent="0.25">
      <c r="B35" s="8" t="s">
        <v>27</v>
      </c>
      <c r="C35" s="7" t="s">
        <v>64</v>
      </c>
      <c r="D35" s="13">
        <v>60</v>
      </c>
      <c r="E35" s="13">
        <v>90</v>
      </c>
      <c r="F35" s="14">
        <f>TabelaGastos[[#This Row],[Estimativa]]-TabelaGastos[[#This Row],[Real]]</f>
        <v>-30</v>
      </c>
    </row>
    <row r="36" spans="2:6" ht="30" customHeight="1" x14ac:dyDescent="0.25">
      <c r="B36" s="8" t="s">
        <v>27</v>
      </c>
      <c r="C36" s="7" t="s">
        <v>65</v>
      </c>
      <c r="D36" s="13">
        <v>37</v>
      </c>
      <c r="E36" s="13">
        <v>60</v>
      </c>
      <c r="F36" s="14">
        <f>TabelaGastos[[#This Row],[Estimativa]]-TabelaGastos[[#This Row],[Real]]</f>
        <v>-23</v>
      </c>
    </row>
    <row r="37" spans="2:6" ht="30" customHeight="1" x14ac:dyDescent="0.25">
      <c r="B37" s="8" t="s">
        <v>27</v>
      </c>
      <c r="C37" s="7" t="s">
        <v>66</v>
      </c>
      <c r="D37" s="13">
        <v>22</v>
      </c>
      <c r="E37" s="13">
        <v>70</v>
      </c>
      <c r="F37" s="14">
        <f>TabelaGastos[[#This Row],[Estimativa]]-TabelaGastos[[#This Row],[Real]]</f>
        <v>-48</v>
      </c>
    </row>
    <row r="38" spans="2:6" ht="30" customHeight="1" x14ac:dyDescent="0.25">
      <c r="B38" s="8" t="s">
        <v>27</v>
      </c>
      <c r="C38" s="7" t="s">
        <v>67</v>
      </c>
      <c r="D38" s="13">
        <v>80</v>
      </c>
      <c r="E38" s="13">
        <v>21</v>
      </c>
      <c r="F38" s="14">
        <f>TabelaGastos[[#This Row],[Estimativa]]-TabelaGastos[[#This Row],[Real]]</f>
        <v>59</v>
      </c>
    </row>
    <row r="39" spans="2:6" ht="30" customHeight="1" x14ac:dyDescent="0.25">
      <c r="B39" s="8" t="s">
        <v>27</v>
      </c>
      <c r="C39" s="7" t="s">
        <v>48</v>
      </c>
      <c r="D39" s="13">
        <v>65</v>
      </c>
      <c r="E39" s="13">
        <v>20</v>
      </c>
      <c r="F39" s="14">
        <f>TabelaGastos[[#This Row],[Estimativa]]-TabelaGastos[[#This Row],[Real]]</f>
        <v>45</v>
      </c>
    </row>
    <row r="40" spans="2:6" ht="30" customHeight="1" x14ac:dyDescent="0.25">
      <c r="B40" s="8" t="s">
        <v>28</v>
      </c>
      <c r="C40" s="7" t="s">
        <v>26</v>
      </c>
      <c r="D40" s="13">
        <v>37</v>
      </c>
      <c r="E40" s="13">
        <v>34</v>
      </c>
      <c r="F40" s="14">
        <f>TabelaGastos[[#This Row],[Estimativa]]-TabelaGastos[[#This Row],[Real]]</f>
        <v>3</v>
      </c>
    </row>
    <row r="41" spans="2:6" ht="30" customHeight="1" x14ac:dyDescent="0.25">
      <c r="B41" s="8" t="s">
        <v>28</v>
      </c>
      <c r="C41" s="7" t="s">
        <v>60</v>
      </c>
      <c r="D41" s="13">
        <v>74</v>
      </c>
      <c r="E41" s="13">
        <v>86</v>
      </c>
      <c r="F41" s="14">
        <f>TabelaGastos[[#This Row],[Estimativa]]-TabelaGastos[[#This Row],[Real]]</f>
        <v>-12</v>
      </c>
    </row>
    <row r="42" spans="2:6" ht="30" customHeight="1" x14ac:dyDescent="0.25">
      <c r="B42" s="8" t="s">
        <v>28</v>
      </c>
      <c r="C42" s="7" t="s">
        <v>68</v>
      </c>
      <c r="D42" s="13">
        <v>80</v>
      </c>
      <c r="E42" s="13">
        <v>92</v>
      </c>
      <c r="F42" s="14">
        <f>TabelaGastos[[#This Row],[Estimativa]]-TabelaGastos[[#This Row],[Real]]</f>
        <v>-12</v>
      </c>
    </row>
    <row r="43" spans="2:6" ht="30" customHeight="1" x14ac:dyDescent="0.25">
      <c r="B43" s="8" t="s">
        <v>28</v>
      </c>
      <c r="C43" s="7" t="s">
        <v>69</v>
      </c>
      <c r="D43" s="13">
        <v>61</v>
      </c>
      <c r="E43" s="13">
        <v>22</v>
      </c>
      <c r="F43" s="14">
        <f>TabelaGastos[[#This Row],[Estimativa]]-TabelaGastos[[#This Row],[Real]]</f>
        <v>39</v>
      </c>
    </row>
    <row r="44" spans="2:6" ht="30" customHeight="1" x14ac:dyDescent="0.25">
      <c r="B44" s="8" t="s">
        <v>28</v>
      </c>
      <c r="C44" s="7" t="s">
        <v>48</v>
      </c>
      <c r="D44" s="13">
        <v>83</v>
      </c>
      <c r="E44" s="13">
        <v>51</v>
      </c>
      <c r="F44" s="14">
        <f>TabelaGastos[[#This Row],[Estimativa]]-TabelaGastos[[#This Row],[Real]]</f>
        <v>32</v>
      </c>
    </row>
    <row r="45" spans="2:6" ht="30" customHeight="1" x14ac:dyDescent="0.25">
      <c r="B45" s="8" t="s">
        <v>29</v>
      </c>
      <c r="C45" s="7" t="s">
        <v>60</v>
      </c>
      <c r="D45" s="13">
        <v>28</v>
      </c>
      <c r="E45" s="13">
        <v>10</v>
      </c>
      <c r="F45" s="14">
        <f>TabelaGastos[[#This Row],[Estimativa]]-TabelaGastos[[#This Row],[Real]]</f>
        <v>18</v>
      </c>
    </row>
    <row r="46" spans="2:6" ht="30" customHeight="1" x14ac:dyDescent="0.25">
      <c r="B46" s="8" t="s">
        <v>29</v>
      </c>
      <c r="C46" s="7" t="s">
        <v>70</v>
      </c>
      <c r="D46" s="13">
        <v>25</v>
      </c>
      <c r="E46" s="13">
        <v>81</v>
      </c>
      <c r="F46" s="14">
        <f>TabelaGastos[[#This Row],[Estimativa]]-TabelaGastos[[#This Row],[Real]]</f>
        <v>-56</v>
      </c>
    </row>
    <row r="47" spans="2:6" ht="30" customHeight="1" x14ac:dyDescent="0.25">
      <c r="B47" s="8" t="s">
        <v>29</v>
      </c>
      <c r="C47" s="7" t="s">
        <v>61</v>
      </c>
      <c r="D47" s="13">
        <v>59</v>
      </c>
      <c r="E47" s="13">
        <v>72</v>
      </c>
      <c r="F47" s="14">
        <f>TabelaGastos[[#This Row],[Estimativa]]-TabelaGastos[[#This Row],[Real]]</f>
        <v>-13</v>
      </c>
    </row>
    <row r="48" spans="2:6" ht="30" customHeight="1" x14ac:dyDescent="0.25">
      <c r="B48" s="8" t="s">
        <v>29</v>
      </c>
      <c r="C48" s="7" t="s">
        <v>71</v>
      </c>
      <c r="D48" s="13">
        <v>89</v>
      </c>
      <c r="E48" s="13">
        <v>90</v>
      </c>
      <c r="F48" s="14">
        <f>TabelaGastos[[#This Row],[Estimativa]]-TabelaGastos[[#This Row],[Real]]</f>
        <v>-1</v>
      </c>
    </row>
    <row r="49" spans="2:6" ht="30" customHeight="1" x14ac:dyDescent="0.25">
      <c r="B49" s="8" t="s">
        <v>29</v>
      </c>
      <c r="C49" s="7" t="s">
        <v>72</v>
      </c>
      <c r="D49" s="13">
        <v>78</v>
      </c>
      <c r="E49" s="13">
        <v>48</v>
      </c>
      <c r="F49" s="14">
        <f>TabelaGastos[[#This Row],[Estimativa]]-TabelaGastos[[#This Row],[Real]]</f>
        <v>30</v>
      </c>
    </row>
    <row r="50" spans="2:6" ht="30" customHeight="1" x14ac:dyDescent="0.25">
      <c r="B50" s="8" t="s">
        <v>29</v>
      </c>
      <c r="C50" s="7" t="s">
        <v>64</v>
      </c>
      <c r="D50" s="13">
        <v>6</v>
      </c>
      <c r="E50" s="13">
        <v>73</v>
      </c>
      <c r="F50" s="14">
        <f>TabelaGastos[[#This Row],[Estimativa]]-TabelaGastos[[#This Row],[Real]]</f>
        <v>-67</v>
      </c>
    </row>
    <row r="51" spans="2:6" ht="30" customHeight="1" x14ac:dyDescent="0.25">
      <c r="B51" s="8" t="s">
        <v>29</v>
      </c>
      <c r="C51" s="7" t="s">
        <v>48</v>
      </c>
      <c r="D51" s="13">
        <v>80</v>
      </c>
      <c r="E51" s="13">
        <v>66</v>
      </c>
      <c r="F51" s="14">
        <f>TabelaGastos[[#This Row],[Estimativa]]-TabelaGastos[[#This Row],[Real]]</f>
        <v>14</v>
      </c>
    </row>
    <row r="52" spans="2:6" ht="30" customHeight="1" x14ac:dyDescent="0.25">
      <c r="B52" s="8" t="s">
        <v>30</v>
      </c>
      <c r="C52" s="7" t="s">
        <v>73</v>
      </c>
      <c r="D52" s="13">
        <v>11</v>
      </c>
      <c r="E52" s="13">
        <v>29</v>
      </c>
      <c r="F52" s="14">
        <f>TabelaGastos[[#This Row],[Estimativa]]-TabelaGastos[[#This Row],[Real]]</f>
        <v>-18</v>
      </c>
    </row>
    <row r="53" spans="2:6" ht="30" customHeight="1" x14ac:dyDescent="0.25">
      <c r="B53" s="8" t="s">
        <v>30</v>
      </c>
      <c r="C53" s="7" t="s">
        <v>74</v>
      </c>
      <c r="D53" s="13">
        <v>77</v>
      </c>
      <c r="E53" s="13">
        <v>32</v>
      </c>
      <c r="F53" s="14">
        <f>TabelaGastos[[#This Row],[Estimativa]]-TabelaGastos[[#This Row],[Real]]</f>
        <v>45</v>
      </c>
    </row>
    <row r="54" spans="2:6" ht="30" customHeight="1" x14ac:dyDescent="0.25">
      <c r="B54" s="8" t="s">
        <v>30</v>
      </c>
      <c r="C54" s="7" t="s">
        <v>75</v>
      </c>
      <c r="D54" s="13">
        <v>71</v>
      </c>
      <c r="E54" s="13">
        <v>43</v>
      </c>
      <c r="F54" s="14">
        <f>TabelaGastos[[#This Row],[Estimativa]]-TabelaGastos[[#This Row],[Real]]</f>
        <v>28</v>
      </c>
    </row>
    <row r="55" spans="2:6" ht="30" customHeight="1" x14ac:dyDescent="0.25">
      <c r="B55" s="8" t="s">
        <v>30</v>
      </c>
      <c r="C55" s="7" t="s">
        <v>76</v>
      </c>
      <c r="D55" s="13">
        <v>64</v>
      </c>
      <c r="E55" s="13">
        <v>21</v>
      </c>
      <c r="F55" s="14">
        <f>TabelaGastos[[#This Row],[Estimativa]]-TabelaGastos[[#This Row],[Real]]</f>
        <v>43</v>
      </c>
    </row>
    <row r="56" spans="2:6" ht="30" customHeight="1" x14ac:dyDescent="0.25">
      <c r="B56" s="8" t="s">
        <v>30</v>
      </c>
      <c r="C56" s="7" t="s">
        <v>77</v>
      </c>
      <c r="D56" s="13">
        <v>47</v>
      </c>
      <c r="E56" s="13">
        <v>57</v>
      </c>
      <c r="F56" s="14">
        <f>TabelaGastos[[#This Row],[Estimativa]]-TabelaGastos[[#This Row],[Real]]</f>
        <v>-10</v>
      </c>
    </row>
    <row r="57" spans="2:6" ht="30" customHeight="1" x14ac:dyDescent="0.25">
      <c r="B57" s="8" t="s">
        <v>30</v>
      </c>
      <c r="C57" s="7" t="s">
        <v>78</v>
      </c>
      <c r="D57" s="13">
        <v>28</v>
      </c>
      <c r="E57" s="13">
        <v>1</v>
      </c>
      <c r="F57" s="14">
        <f>TabelaGastos[[#This Row],[Estimativa]]-TabelaGastos[[#This Row],[Real]]</f>
        <v>27</v>
      </c>
    </row>
    <row r="58" spans="2:6" ht="30" customHeight="1" x14ac:dyDescent="0.25">
      <c r="B58" s="8" t="s">
        <v>30</v>
      </c>
      <c r="C58" s="7" t="s">
        <v>48</v>
      </c>
      <c r="D58" s="13">
        <v>13</v>
      </c>
      <c r="E58" s="13">
        <v>42</v>
      </c>
      <c r="F58" s="14">
        <f>TabelaGastos[[#This Row],[Estimativa]]-TabelaGastos[[#This Row],[Real]]</f>
        <v>-29</v>
      </c>
    </row>
    <row r="59" spans="2:6" ht="30" customHeight="1" x14ac:dyDescent="0.25">
      <c r="B59" s="8" t="s">
        <v>31</v>
      </c>
      <c r="C59" s="7" t="s">
        <v>79</v>
      </c>
      <c r="D59" s="13">
        <v>65</v>
      </c>
      <c r="E59" s="13">
        <v>6</v>
      </c>
      <c r="F59" s="14">
        <f>TabelaGastos[[#This Row],[Estimativa]]-TabelaGastos[[#This Row],[Real]]</f>
        <v>59</v>
      </c>
    </row>
    <row r="60" spans="2:6" ht="30" customHeight="1" x14ac:dyDescent="0.25">
      <c r="B60" s="8" t="s">
        <v>31</v>
      </c>
      <c r="C60" s="7" t="s">
        <v>80</v>
      </c>
      <c r="D60" s="13">
        <v>100</v>
      </c>
      <c r="E60" s="13">
        <v>36</v>
      </c>
      <c r="F60" s="14">
        <f>TabelaGastos[[#This Row],[Estimativa]]-TabelaGastos[[#This Row],[Real]]</f>
        <v>64</v>
      </c>
    </row>
    <row r="61" spans="2:6" ht="30" customHeight="1" x14ac:dyDescent="0.25">
      <c r="B61" s="8" t="s">
        <v>31</v>
      </c>
      <c r="C61" s="7" t="s">
        <v>81</v>
      </c>
      <c r="D61" s="13">
        <v>29</v>
      </c>
      <c r="E61" s="13">
        <v>69</v>
      </c>
      <c r="F61" s="14">
        <f>TabelaGastos[[#This Row],[Estimativa]]-TabelaGastos[[#This Row],[Real]]</f>
        <v>-40</v>
      </c>
    </row>
    <row r="62" spans="2:6" ht="30" customHeight="1" x14ac:dyDescent="0.25">
      <c r="B62" s="8" t="s">
        <v>31</v>
      </c>
      <c r="C62" s="7" t="s">
        <v>81</v>
      </c>
      <c r="D62" s="13">
        <v>64</v>
      </c>
      <c r="E62" s="13">
        <v>3</v>
      </c>
      <c r="F62" s="14">
        <f>TabelaGastos[[#This Row],[Estimativa]]-TabelaGastos[[#This Row],[Real]]</f>
        <v>61</v>
      </c>
    </row>
    <row r="63" spans="2:6" ht="30" customHeight="1" x14ac:dyDescent="0.25">
      <c r="B63" s="8" t="s">
        <v>31</v>
      </c>
      <c r="C63" s="7" t="s">
        <v>81</v>
      </c>
      <c r="D63" s="13">
        <v>34</v>
      </c>
      <c r="E63" s="13">
        <v>35</v>
      </c>
      <c r="F63" s="14">
        <f>TabelaGastos[[#This Row],[Estimativa]]-TabelaGastos[[#This Row],[Real]]</f>
        <v>-1</v>
      </c>
    </row>
    <row r="64" spans="2:6" ht="30" customHeight="1" x14ac:dyDescent="0.25">
      <c r="B64" s="8" t="s">
        <v>31</v>
      </c>
      <c r="C64" s="7" t="s">
        <v>48</v>
      </c>
      <c r="D64" s="13">
        <v>38</v>
      </c>
      <c r="E64" s="13">
        <v>52</v>
      </c>
      <c r="F64" s="14">
        <f>TabelaGastos[[#This Row],[Estimativa]]-TabelaGastos[[#This Row],[Real]]</f>
        <v>-14</v>
      </c>
    </row>
    <row r="65" spans="2:6" ht="30" customHeight="1" x14ac:dyDescent="0.25">
      <c r="B65" s="8" t="s">
        <v>32</v>
      </c>
      <c r="C65" s="7" t="s">
        <v>82</v>
      </c>
      <c r="D65" s="13">
        <v>84</v>
      </c>
      <c r="E65" s="13">
        <v>36</v>
      </c>
      <c r="F65" s="14">
        <f>TabelaGastos[[#This Row],[Estimativa]]-TabelaGastos[[#This Row],[Real]]</f>
        <v>48</v>
      </c>
    </row>
    <row r="66" spans="2:6" ht="30" customHeight="1" x14ac:dyDescent="0.25">
      <c r="B66" s="8" t="s">
        <v>32</v>
      </c>
      <c r="C66" s="7" t="s">
        <v>83</v>
      </c>
      <c r="D66" s="13">
        <v>2</v>
      </c>
      <c r="E66" s="13">
        <v>83</v>
      </c>
      <c r="F66" s="14">
        <f>TabelaGastos[[#This Row],[Estimativa]]-TabelaGastos[[#This Row],[Real]]</f>
        <v>-81</v>
      </c>
    </row>
    <row r="67" spans="2:6" ht="30" customHeight="1" x14ac:dyDescent="0.25">
      <c r="B67" s="8" t="s">
        <v>32</v>
      </c>
      <c r="C67" s="7" t="s">
        <v>84</v>
      </c>
      <c r="D67" s="13">
        <v>40</v>
      </c>
      <c r="E67" s="13">
        <v>20</v>
      </c>
      <c r="F67" s="14">
        <f>TabelaGastos[[#This Row],[Estimativa]]-TabelaGastos[[#This Row],[Real]]</f>
        <v>20</v>
      </c>
    </row>
    <row r="68" spans="2:6" ht="30" customHeight="1" x14ac:dyDescent="0.25">
      <c r="B68" s="8" t="s">
        <v>32</v>
      </c>
      <c r="C68" s="7" t="s">
        <v>48</v>
      </c>
      <c r="D68" s="13">
        <v>35</v>
      </c>
      <c r="E68" s="13">
        <v>72</v>
      </c>
      <c r="F68" s="14">
        <f>TabelaGastos[[#This Row],[Estimativa]]-TabelaGastos[[#This Row],[Real]]</f>
        <v>-37</v>
      </c>
    </row>
    <row r="69" spans="2:6" ht="30" customHeight="1" x14ac:dyDescent="0.25">
      <c r="B69" s="8" t="s">
        <v>33</v>
      </c>
      <c r="C69" s="7" t="s">
        <v>85</v>
      </c>
      <c r="D69" s="13">
        <v>34</v>
      </c>
      <c r="E69" s="13">
        <v>20</v>
      </c>
      <c r="F69" s="14">
        <f>TabelaGastos[[#This Row],[Estimativa]]-TabelaGastos[[#This Row],[Real]]</f>
        <v>14</v>
      </c>
    </row>
    <row r="70" spans="2:6" ht="30" customHeight="1" x14ac:dyDescent="0.25">
      <c r="B70" s="8" t="s">
        <v>33</v>
      </c>
      <c r="C70" s="7" t="s">
        <v>86</v>
      </c>
      <c r="D70" s="13">
        <v>68</v>
      </c>
      <c r="E70" s="13">
        <v>98</v>
      </c>
      <c r="F70" s="14">
        <f>TabelaGastos[[#This Row],[Estimativa]]-TabelaGastos[[#This Row],[Real]]</f>
        <v>-30</v>
      </c>
    </row>
    <row r="71" spans="2:6" ht="30" customHeight="1" x14ac:dyDescent="0.25">
      <c r="B71" s="8" t="s">
        <v>33</v>
      </c>
      <c r="C71" s="7" t="s">
        <v>87</v>
      </c>
      <c r="D71" s="13">
        <v>89</v>
      </c>
      <c r="E71" s="13">
        <v>68</v>
      </c>
      <c r="F71" s="14">
        <f>TabelaGastos[[#This Row],[Estimativa]]-TabelaGastos[[#This Row],[Real]]</f>
        <v>21</v>
      </c>
    </row>
    <row r="72" spans="2:6" ht="30" customHeight="1" x14ac:dyDescent="0.25">
      <c r="B72" s="8" t="s">
        <v>33</v>
      </c>
      <c r="C72" s="7" t="s">
        <v>48</v>
      </c>
      <c r="D72" s="13">
        <v>82</v>
      </c>
      <c r="E72" s="13">
        <v>26</v>
      </c>
      <c r="F72" s="14">
        <f>TabelaGastos[[#This Row],[Estimativa]]-TabelaGastos[[#This Row],[Real]]</f>
        <v>56</v>
      </c>
    </row>
    <row r="73" spans="2:6" ht="30" customHeight="1" x14ac:dyDescent="0.25">
      <c r="B73" s="8" t="s">
        <v>34</v>
      </c>
      <c r="C73" s="7" t="s">
        <v>88</v>
      </c>
      <c r="D73" s="13">
        <v>41</v>
      </c>
      <c r="E73" s="13">
        <v>85</v>
      </c>
      <c r="F73" s="14">
        <f>TabelaGastos[[#This Row],[Estimativa]]-TabelaGastos[[#This Row],[Real]]</f>
        <v>-44</v>
      </c>
    </row>
    <row r="74" spans="2:6" ht="30" customHeight="1" x14ac:dyDescent="0.25">
      <c r="B74" s="8" t="s">
        <v>34</v>
      </c>
      <c r="C74" s="7" t="s">
        <v>89</v>
      </c>
      <c r="D74" s="13">
        <v>0</v>
      </c>
      <c r="E74" s="13">
        <v>69</v>
      </c>
      <c r="F74" s="14">
        <f>TabelaGastos[[#This Row],[Estimativa]]-TabelaGastos[[#This Row],[Real]]</f>
        <v>-69</v>
      </c>
    </row>
    <row r="75" spans="2:6" ht="30" customHeight="1" x14ac:dyDescent="0.25">
      <c r="B75" s="8" t="s">
        <v>34</v>
      </c>
      <c r="C75" s="7" t="s">
        <v>90</v>
      </c>
      <c r="D75" s="13">
        <v>2</v>
      </c>
      <c r="E75" s="13">
        <v>57</v>
      </c>
      <c r="F75" s="14">
        <f>TabelaGastos[[#This Row],[Estimativa]]-TabelaGastos[[#This Row],[Real]]</f>
        <v>-55</v>
      </c>
    </row>
    <row r="76" spans="2:6" ht="30" customHeight="1" x14ac:dyDescent="0.25">
      <c r="B76" s="8" t="s">
        <v>35</v>
      </c>
      <c r="C76" s="7" t="s">
        <v>91</v>
      </c>
      <c r="D76" s="13">
        <v>7</v>
      </c>
      <c r="E76" s="13">
        <v>98</v>
      </c>
      <c r="F76" s="14">
        <f>TabelaGastos[[#This Row],[Estimativa]]-TabelaGastos[[#This Row],[Real]]</f>
        <v>-91</v>
      </c>
    </row>
    <row r="77" spans="2:6" ht="30" customHeight="1" x14ac:dyDescent="0.25">
      <c r="B77" s="8" t="s">
        <v>35</v>
      </c>
      <c r="C77" s="7" t="s">
        <v>92</v>
      </c>
      <c r="D77" s="13">
        <v>39</v>
      </c>
      <c r="E77" s="13">
        <v>85</v>
      </c>
      <c r="F77" s="14">
        <f>TabelaGastos[[#This Row],[Estimativa]]-TabelaGastos[[#This Row],[Real]]</f>
        <v>-46</v>
      </c>
    </row>
    <row r="78" spans="2:6" ht="30" customHeight="1" x14ac:dyDescent="0.25">
      <c r="B78" s="8" t="s">
        <v>35</v>
      </c>
      <c r="C78" s="7" t="s">
        <v>93</v>
      </c>
      <c r="D78" s="13">
        <v>78</v>
      </c>
      <c r="E78" s="13">
        <v>84</v>
      </c>
      <c r="F78" s="14">
        <f>TabelaGastos[[#This Row],[Estimativa]]-TabelaGastos[[#This Row],[Real]]</f>
        <v>-6</v>
      </c>
    </row>
    <row r="79" spans="2:6" ht="30" customHeight="1" x14ac:dyDescent="0.25">
      <c r="B79" s="8" t="s">
        <v>35</v>
      </c>
      <c r="C79" s="7" t="s">
        <v>48</v>
      </c>
      <c r="D79" s="13">
        <v>93</v>
      </c>
      <c r="E79" s="13">
        <v>71</v>
      </c>
      <c r="F79" s="14">
        <f>TabelaGastos[[#This Row],[Estimativa]]-TabelaGastos[[#This Row],[Real]]</f>
        <v>22</v>
      </c>
    </row>
    <row r="80" spans="2:6" ht="30" customHeight="1" x14ac:dyDescent="0.25">
      <c r="B80" s="8" t="s">
        <v>36</v>
      </c>
      <c r="C80" s="7"/>
      <c r="D80" s="13"/>
      <c r="E80" s="13"/>
      <c r="F80" s="14">
        <f>SUBTOTAL(109,TabelaGastos[Diferença])</f>
        <v>-117</v>
      </c>
    </row>
  </sheetData>
  <mergeCells count="3">
    <mergeCell ref="B3:F3"/>
    <mergeCell ref="B1:F1"/>
    <mergeCell ref="B2:F2"/>
  </mergeCells>
  <dataValidations count="8">
    <dataValidation allowBlank="1" showInputMessage="1" showErrorMessage="1" prompt="Introduza os detalhes das Despesas na tabela Despesas nesta folha de cálculo. Utilize a segmentação de dados na célula B3 para filtrar as Despesas por Categoria" sqref="A1" xr:uid="{00000000-0002-0000-0300-000000000000}"/>
    <dataValidation allowBlank="1" showInputMessage="1" showErrorMessage="1" prompt="A segmentação de dados da Categoria está na célula abaixo" sqref="B2" xr:uid="{00000000-0002-0000-0300-000001000000}"/>
    <dataValidation allowBlank="1" showInputMessage="1" showErrorMessage="1" prompt="Introduza o montante Estimado nesta coluna, abaixo deste cabeçalho" sqref="D4" xr:uid="{00000000-0002-0000-0300-000002000000}"/>
    <dataValidation allowBlank="1" showInputMessage="1" showErrorMessage="1" prompt="Introduza o montante Real nesta coluna, abaixo deste cabeçalho" sqref="E4" xr:uid="{00000000-0002-0000-0300-000003000000}"/>
    <dataValidation allowBlank="1" showInputMessage="1" showErrorMessage="1" prompt="A Diferença é calculada automaticamente nesta coluna, abaixo deste cabeçalho" sqref="F4" xr:uid="{00000000-0002-0000-0300-000004000000}"/>
    <dataValidation allowBlank="1" showInputMessage="1" showErrorMessage="1" prompt="Introduza a Categoria nesta coluna, abaixo deste cabeçalho. Utilize filtros de cabeçalho para encontrar entradas específicas" sqref="B4" xr:uid="{00000000-0002-0000-0300-000005000000}"/>
    <dataValidation allowBlank="1" showInputMessage="1" showErrorMessage="1" prompt="Introduza a Subcategoria nesta coluna, abaixo deste cabeçalho" sqref="C4" xr:uid="{00000000-0002-0000-0300-000006000000}"/>
    <dataValidation allowBlank="1" showInputMessage="1" showErrorMessage="1" prompt="O título deste livro está na célula B1 da folha de cálculo Resumo" sqref="B1:E1" xr:uid="{00000000-0002-0000-0300-000007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9</vt:i4>
      </vt:variant>
    </vt:vector>
  </HeadingPairs>
  <TitlesOfParts>
    <vt:vector size="13" baseType="lpstr">
      <vt:lpstr>Resumo</vt:lpstr>
      <vt:lpstr>Totais</vt:lpstr>
      <vt:lpstr>Rendimentos</vt:lpstr>
      <vt:lpstr>Gastos</vt:lpstr>
      <vt:lpstr>RendimentosEstimados</vt:lpstr>
      <vt:lpstr>SaldoEstimado</vt:lpstr>
      <vt:lpstr>SaldoReal</vt:lpstr>
      <vt:lpstr>Título_do_Livro</vt:lpstr>
      <vt:lpstr>Título1</vt:lpstr>
      <vt:lpstr>Título2</vt:lpstr>
      <vt:lpstr>Título3</vt:lpstr>
      <vt:lpstr>Título4</vt:lpstr>
      <vt:lpstr>Gastos!Títulos_de_Impressão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2018-01-23T04:03:14Z</dcterms:created>
  <dcterms:modified xsi:type="dcterms:W3CDTF">2018-05-22T07:06:22Z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