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03"/>
  <workbookPr filterPrivacy="1"/>
  <bookViews>
    <workbookView xWindow="0" yWindow="0" windowWidth="0" windowHeight="0"/>
  </bookViews>
  <sheets>
    <sheet name="Orçamento Sem Fins Lucrativos" sheetId="1" r:id="rId1"/>
  </sheets>
  <definedNames>
    <definedName name="AF">'Orçamento Sem Fins Lucrativos'!$G$1</definedName>
  </definedNames>
  <calcPr calcId="152511"/>
</workbook>
</file>

<file path=xl/calcChain.xml><?xml version="1.0" encoding="utf-8"?>
<calcChain xmlns="http://schemas.openxmlformats.org/spreadsheetml/2006/main">
  <c r="D40" i="1" l="1"/>
  <c r="E40" i="1"/>
  <c r="F40" i="1"/>
  <c r="G40" i="1"/>
  <c r="C40" i="1"/>
  <c r="C16" i="1"/>
  <c r="G38" i="1"/>
  <c r="G39" i="1"/>
  <c r="G28" i="1"/>
  <c r="G29" i="1"/>
  <c r="G30" i="1"/>
  <c r="G31" i="1"/>
  <c r="G32" i="1"/>
  <c r="G33" i="1"/>
  <c r="G34" i="1"/>
  <c r="G35" i="1"/>
  <c r="G36" i="1"/>
  <c r="G37" i="1"/>
  <c r="F39" i="1"/>
  <c r="F28" i="1"/>
  <c r="F29" i="1"/>
  <c r="F30" i="1"/>
  <c r="F31" i="1"/>
  <c r="F32" i="1"/>
  <c r="F33" i="1"/>
  <c r="F34" i="1"/>
  <c r="F35" i="1"/>
  <c r="F36" i="1"/>
  <c r="F37" i="1"/>
  <c r="F38" i="1"/>
  <c r="G27" i="1"/>
  <c r="F27" i="1"/>
  <c r="D16" i="1"/>
  <c r="E16" i="1"/>
  <c r="G12" i="1"/>
  <c r="G13" i="1"/>
  <c r="G14" i="1"/>
  <c r="G15" i="1"/>
  <c r="F12" i="1"/>
  <c r="F13" i="1"/>
  <c r="F14" i="1"/>
  <c r="F15" i="1"/>
  <c r="G11" i="1"/>
  <c r="F11" i="1"/>
  <c r="F16" i="1" l="1"/>
  <c r="G16" i="1"/>
  <c r="G25" i="1"/>
  <c r="G9" i="1"/>
  <c r="F25" i="1"/>
  <c r="E25" i="1"/>
  <c r="D25" i="1"/>
  <c r="C25" i="1"/>
  <c r="F9" i="1"/>
  <c r="E9" i="1"/>
  <c r="D9" i="1" l="1"/>
  <c r="C9" i="1"/>
</calcChain>
</file>

<file path=xl/sharedStrings.xml><?xml version="1.0" encoding="utf-8"?>
<sst xmlns="http://schemas.openxmlformats.org/spreadsheetml/2006/main" count="34" uniqueCount="28">
  <si>
    <t>Fundação</t>
  </si>
  <si>
    <t>Angariação de fundos e eventos</t>
  </si>
  <si>
    <t>Rendimento</t>
  </si>
  <si>
    <t>Diversos</t>
  </si>
  <si>
    <t>Donativos</t>
  </si>
  <si>
    <t>Seguro</t>
  </si>
  <si>
    <t>Equipamento</t>
  </si>
  <si>
    <t>Consumíveis</t>
  </si>
  <si>
    <t>Viagens e reuniões</t>
  </si>
  <si>
    <t>Telefone</t>
  </si>
  <si>
    <t>Benefícios</t>
  </si>
  <si>
    <t>Salários</t>
  </si>
  <si>
    <t>Utilitários</t>
  </si>
  <si>
    <t>Renda</t>
  </si>
  <si>
    <t>Marketing/publicidade</t>
  </si>
  <si>
    <t>Franquia</t>
  </si>
  <si>
    <t>Tarifas profissionais</t>
  </si>
  <si>
    <t>Tarifas Web (Web site, espaço de reunião, etc.)</t>
  </si>
  <si>
    <t>Orçamento Sem Fins Lucrativos</t>
  </si>
  <si>
    <t>ANO FISCAL</t>
  </si>
  <si>
    <t>ANO ANTERIOR</t>
  </si>
  <si>
    <t>PROPOSTO</t>
  </si>
  <si>
    <t>REAL</t>
  </si>
  <si>
    <t>+/- ANO ANTERIOR</t>
  </si>
  <si>
    <t>RECEITAS</t>
  </si>
  <si>
    <t>DESPESAS</t>
  </si>
  <si>
    <t>TOTAIS</t>
  </si>
  <si>
    <t>VARIÂNCIA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</si>
</sst>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0\ &quot;€&quot;"/>
  </numFmts>
  <fonts count="10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3"/>
      <name val="Calibri"/>
      <family val="2"/>
      <scheme val="major"/>
    </font>
    <font>
      <b/>
      <sz val="14"/>
      <color theme="3"/>
      <name val="Calibri"/>
      <family val="2"/>
      <scheme val="minor"/>
    </font>
    <font>
      <sz val="19"/>
      <color theme="3"/>
      <name val="Calibri"/>
      <family val="2"/>
      <scheme val="major"/>
    </font>
    <font>
      <b/>
      <sz val="22"/>
      <color theme="4"/>
      <name val="Calibri"/>
      <family val="2"/>
      <scheme val="major"/>
    </font>
    <font>
      <b/>
      <sz val="19"/>
      <color theme="4"/>
      <name val="Calibri"/>
      <family val="2"/>
      <scheme val="major"/>
    </font>
    <font>
      <sz val="10"/>
      <color theme="3"/>
      <name val="Calibri"/>
      <family val="2"/>
      <scheme val="minor"/>
    </font>
    <font>
      <b/>
      <condense/>
      <extend/>
      <outline/>
      <shadow/>
      <sz val="11"/>
      <color theme="3"/>
      <name val="Calibri"/>
      <family val="2"/>
      <scheme val="minor"/>
    </font>
    <font>
      <u/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 applyProtection="0"/>
    <xf numFmtId="0" fontId="5" fillId="0" borderId="0" applyNumberFormat="0" applyBorder="0" applyAlignment="0" applyProtection="0"/>
    <xf numFmtId="0" fontId="4" fillId="2" borderId="0" applyNumberFormat="0" applyBorder="0" applyAlignment="0" applyProtection="0"/>
    <xf numFmtId="0" fontId="6" fillId="0" borderId="0" applyNumberFormat="0" applyAlignment="0" applyProtection="0"/>
    <xf numFmtId="0" fontId="3" fillId="2" borderId="0" applyNumberFormat="0" applyBorder="0" applyProtection="0">
      <alignment horizontal="right"/>
    </xf>
  </cellStyleXfs>
  <cellXfs count="29">
    <xf numFmtId="0" fontId="0" fillId="0" borderId="0" xfId="0"/>
    <xf numFmtId="0" fontId="0" fillId="0" borderId="0" xfId="0"/>
    <xf numFmtId="0" fontId="6" fillId="0" borderId="0" xfId="5" applyAlignment="1">
      <alignment horizontal="left"/>
    </xf>
    <xf numFmtId="0" fontId="2" fillId="0" borderId="0" xfId="2" applyAlignment="1"/>
    <xf numFmtId="0" fontId="0" fillId="0" borderId="0" xfId="0" applyAlignment="1">
      <alignment horizontal="left" vertical="center" indent="1"/>
    </xf>
    <xf numFmtId="0" fontId="7" fillId="0" borderId="0" xfId="0" applyFont="1" applyAlignment="1">
      <alignment horizontal="left" vertical="top" indent="1"/>
    </xf>
    <xf numFmtId="0" fontId="4" fillId="0" borderId="0" xfId="4" applyFill="1" applyAlignment="1">
      <alignment horizontal="right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ill="1"/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3" fillId="0" borderId="0" xfId="6" applyFill="1">
      <alignment horizontal="right"/>
    </xf>
    <xf numFmtId="0" fontId="3" fillId="0" borderId="0" xfId="6" applyFill="1" applyAlignment="1">
      <alignment horizontal="right" indent="1"/>
    </xf>
    <xf numFmtId="0" fontId="7" fillId="0" borderId="0" xfId="0" applyFont="1" applyFill="1" applyBorder="1" applyAlignment="1">
      <alignment horizontal="right" vertical="top"/>
    </xf>
    <xf numFmtId="0" fontId="7" fillId="0" borderId="0" xfId="0" quotePrefix="1" applyFont="1" applyFill="1" applyBorder="1" applyAlignment="1">
      <alignment horizontal="right" vertical="top" indent="1"/>
    </xf>
    <xf numFmtId="0" fontId="7" fillId="0" borderId="0" xfId="0" applyFont="1" applyFill="1" applyBorder="1" applyAlignment="1">
      <alignment horizontal="left" vertical="top" indent="1"/>
    </xf>
    <xf numFmtId="0" fontId="8" fillId="0" borderId="0" xfId="0" applyFont="1" applyFill="1" applyBorder="1" applyAlignment="1">
      <alignment horizontal="left" vertical="center" indent="1"/>
    </xf>
    <xf numFmtId="165" fontId="8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1" applyNumberFormat="1" applyFont="1" applyFill="1" applyBorder="1" applyAlignment="1">
      <alignment horizontal="right" vertical="center" indent="1"/>
    </xf>
    <xf numFmtId="0" fontId="9" fillId="0" borderId="0" xfId="0" applyFont="1"/>
    <xf numFmtId="2" fontId="0" fillId="0" borderId="0" xfId="0" applyNumberFormat="1" applyAlignment="1">
      <alignment vertical="center"/>
    </xf>
    <xf numFmtId="2" fontId="0" fillId="0" borderId="0" xfId="1" applyNumberFormat="1" applyFont="1" applyAlignment="1">
      <alignment horizontal="right" vertical="center" indent="1"/>
    </xf>
    <xf numFmtId="165" fontId="0" fillId="0" borderId="0" xfId="0" applyNumberFormat="1" applyAlignment="1">
      <alignment vertical="center"/>
    </xf>
    <xf numFmtId="0" fontId="0" fillId="0" borderId="0" xfId="0" applyFill="1"/>
    <xf numFmtId="0" fontId="0" fillId="0" borderId="0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right" vertical="center" indent="1"/>
    </xf>
    <xf numFmtId="165" fontId="0" fillId="0" borderId="0" xfId="0" applyNumberFormat="1" applyFont="1" applyFill="1" applyBorder="1" applyAlignment="1">
      <alignment vertical="center"/>
    </xf>
  </cellXfs>
  <cellStyles count="7">
    <cellStyle name="Cabeçalho 1" xfId="3" builtinId="16" customBuiltin="1"/>
    <cellStyle name="Cabeçalho 2" xfId="4" builtinId="17" customBuiltin="1"/>
    <cellStyle name="Cabeçalho 3" xfId="5" builtinId="18" customBuiltin="1"/>
    <cellStyle name="Cabeçalho 4" xfId="6" builtinId="19" customBuiltin="1"/>
    <cellStyle name="Normal" xfId="0" builtinId="0" customBuiltin="1"/>
    <cellStyle name="Percentagem" xfId="1" builtinId="5"/>
    <cellStyle name="Título" xfId="2" builtinId="15" customBuiltin="1"/>
  </cellStyles>
  <dxfs count="39">
    <dxf>
      <numFmt numFmtId="165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5"/>
      </font>
    </dxf>
    <dxf>
      <font>
        <color theme="5"/>
      </font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color theme="3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color theme="5"/>
      </font>
    </dxf>
    <dxf>
      <font>
        <color theme="5"/>
      </font>
    </dxf>
    <dxf>
      <font>
        <color theme="5"/>
      </font>
    </dxf>
    <dxf>
      <numFmt numFmtId="165" formatCode="#,##0.00\ &quot;€&quot;"/>
      <alignment horizontal="general" vertical="center" textRotation="0" wrapText="0" indent="0" justifyLastLine="0" shrinkToFit="0" readingOrder="0"/>
    </dxf>
    <dxf>
      <font>
        <color theme="3"/>
      </font>
      <numFmt numFmtId="2" formatCode="0.00"/>
      <alignment horizontal="right" vertical="center" textRotation="0" wrapText="0" indent="1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numFmt numFmtId="165" formatCode="#,##0.00\ &quot;€&quot;"/>
      <alignment horizontal="general" vertical="center" textRotation="0" wrapText="0" indent="0" justifyLastLine="0" shrinkToFit="0" readingOrder="0"/>
    </dxf>
    <dxf>
      <numFmt numFmtId="2" formatCode="0.00"/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numFmt numFmtId="165" formatCode="#,##0.0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/>
        <extend/>
        <outline/>
        <shadow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color theme="5"/>
      </font>
    </dxf>
    <dxf>
      <font>
        <b/>
        <i val="0"/>
        <color theme="3"/>
      </font>
    </dxf>
    <dxf>
      <font>
        <b/>
        <i val="0"/>
        <color theme="2"/>
      </font>
      <fill>
        <patternFill>
          <bgColor theme="3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4"/>
      </font>
      <border diagonalUp="0" diagonalDown="0">
        <left/>
        <right/>
        <top/>
        <bottom style="thick">
          <color theme="3"/>
        </bottom>
        <vertical/>
        <horizontal/>
      </border>
    </dxf>
    <dxf>
      <font>
        <color theme="3" tint="-0.24994659260841701"/>
      </font>
      <border>
        <vertical style="thick">
          <color theme="2"/>
        </vertical>
        <horizontal style="thin">
          <color theme="3" tint="0.39994506668294322"/>
        </horizontal>
      </border>
    </dxf>
  </dxfs>
  <tableStyles count="1" defaultTableStyle="Non-Profit Budget" defaultPivotStyle="PivotStyleMedium9">
    <tableStyle name="Non-Profit Budget" pivot="0" count="4">
      <tableStyleElement type="wholeTable" dxfId="38"/>
      <tableStyleElement type="headerRow" dxfId="37"/>
      <tableStyleElement type="totalRow" dxfId="36"/>
      <tableStyleElement type="firstColumn" dxfId="35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pt-PT"/>
              <a:t>RECEITAS</a:t>
            </a: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'Orçamento Sem Fins Lucrativos'!$C$9:$C$10</c:f>
              <c:strCache>
                <c:ptCount val="2"/>
                <c:pt idx="0">
                  <c:v>AF 2011</c:v>
                </c:pt>
                <c:pt idx="1">
                  <c:v>ANO ANTERIOR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Totais</c:v>
              </c:pt>
            </c:strLit>
          </c:cat>
          <c:val>
            <c:numRef>
              <c:f>'Orçamento Sem Fins Lucrativos'!$C$16</c:f>
              <c:numCache>
                <c:formatCode>#,##0.00\ "€"</c:formatCode>
                <c:ptCount val="1"/>
                <c:pt idx="0">
                  <c:v>230000</c:v>
                </c:pt>
              </c:numCache>
            </c:numRef>
          </c:val>
        </c:ser>
        <c:ser>
          <c:idx val="1"/>
          <c:order val="1"/>
          <c:tx>
            <c:strRef>
              <c:f>'Orçamento Sem Fins Lucrativos'!$D$9:$D$10</c:f>
              <c:strCache>
                <c:ptCount val="2"/>
                <c:pt idx="0">
                  <c:v>AF 2012</c:v>
                </c:pt>
                <c:pt idx="1">
                  <c:v>PROPOSTO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Totais</c:v>
              </c:pt>
            </c:strLit>
          </c:cat>
          <c:val>
            <c:numRef>
              <c:f>'Orçamento Sem Fins Lucrativos'!$D$16</c:f>
              <c:numCache>
                <c:formatCode>#,##0.00\ "€"</c:formatCode>
                <c:ptCount val="1"/>
                <c:pt idx="0">
                  <c:v>290000</c:v>
                </c:pt>
              </c:numCache>
            </c:numRef>
          </c:val>
        </c:ser>
        <c:ser>
          <c:idx val="2"/>
          <c:order val="2"/>
          <c:tx>
            <c:strRef>
              <c:f>'Orçamento Sem Fins Lucrativos'!$E$9:$E$10</c:f>
              <c:strCache>
                <c:ptCount val="2"/>
                <c:pt idx="0">
                  <c:v>AF 2012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Totais</c:v>
              </c:pt>
            </c:strLit>
          </c:cat>
          <c:val>
            <c:numRef>
              <c:f>'Orçamento Sem Fins Lucrativos'!$E$16</c:f>
              <c:numCache>
                <c:formatCode>#,##0.00\ "€"</c:formatCode>
                <c:ptCount val="1"/>
                <c:pt idx="0">
                  <c:v>250000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137801040"/>
        <c:axId val="495178624"/>
      </c:barChart>
      <c:catAx>
        <c:axId val="13780104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495178624"/>
        <c:crosses val="autoZero"/>
        <c:auto val="1"/>
        <c:lblAlgn val="ctr"/>
        <c:lblOffset val="100"/>
        <c:noMultiLvlLbl val="0"/>
      </c:catAx>
      <c:valAx>
        <c:axId val="495178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8010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000" b="0" i="0" cap="none" spc="30" baseline="0">
                      <a:solidFill>
                        <a:schemeClr val="tx2"/>
                      </a:solidFill>
                    </a:rPr>
                    <a:t>Em Milhares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cap="all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pt-PT"/>
              <a:t>DESPESAS</a:t>
            </a:r>
          </a:p>
        </c:rich>
      </c:tx>
      <c:layout>
        <c:manualLayout>
          <c:xMode val="edge"/>
          <c:yMode val="edge"/>
          <c:x val="2.0478452918729805E-2"/>
          <c:y val="4.4321591380024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cap="all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8170039443319767E-2"/>
          <c:y val="0.47319353501864903"/>
          <c:w val="0.92740343627259358"/>
          <c:h val="0.227218872272595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'Orçamento Sem Fins Lucrativos'!$C$25:$C$26</c:f>
              <c:strCache>
                <c:ptCount val="2"/>
                <c:pt idx="0">
                  <c:v>AF 2011</c:v>
                </c:pt>
                <c:pt idx="1">
                  <c:v>ANO ANTERIOR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'Orçamento Sem Fins Lucrativos'!$C$40</c:f>
              <c:numCache>
                <c:formatCode>#,##0.00\ "€"</c:formatCode>
                <c:ptCount val="1"/>
                <c:pt idx="0">
                  <c:v>29500</c:v>
                </c:pt>
              </c:numCache>
            </c:numRef>
          </c:val>
        </c:ser>
        <c:ser>
          <c:idx val="1"/>
          <c:order val="1"/>
          <c:tx>
            <c:strRef>
              <c:f>'Orçamento Sem Fins Lucrativos'!$D$25:$D$26</c:f>
              <c:strCache>
                <c:ptCount val="2"/>
                <c:pt idx="0">
                  <c:v>AF 2012</c:v>
                </c:pt>
                <c:pt idx="1">
                  <c:v>PROPOSTO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'Orçamento Sem Fins Lucrativos'!$D$40</c:f>
              <c:numCache>
                <c:formatCode>#,##0.00\ "€"</c:formatCode>
                <c:ptCount val="1"/>
                <c:pt idx="0">
                  <c:v>46700</c:v>
                </c:pt>
              </c:numCache>
            </c:numRef>
          </c:val>
        </c:ser>
        <c:ser>
          <c:idx val="2"/>
          <c:order val="2"/>
          <c:tx>
            <c:strRef>
              <c:f>'Orçamento Sem Fins Lucrativos'!$E$25:$E$26</c:f>
              <c:strCache>
                <c:ptCount val="2"/>
                <c:pt idx="0">
                  <c:v>AF 2012</c:v>
                </c:pt>
                <c:pt idx="1">
                  <c:v>REAL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val>
            <c:numRef>
              <c:f>'Orçamento Sem Fins Lucrativos'!$E$40</c:f>
              <c:numCache>
                <c:formatCode>#,##0.00\ "€"</c:formatCode>
                <c:ptCount val="1"/>
                <c:pt idx="0">
                  <c:v>47750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axId val="495177840"/>
        <c:axId val="495177448"/>
      </c:barChart>
      <c:catAx>
        <c:axId val="495177840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495177448"/>
        <c:crosses val="autoZero"/>
        <c:auto val="1"/>
        <c:lblAlgn val="ctr"/>
        <c:lblOffset val="100"/>
        <c:noMultiLvlLbl val="0"/>
      </c:catAx>
      <c:valAx>
        <c:axId val="495177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</c:majorGridlines>
        <c:numFmt formatCode="#,##0\ &quot;€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60000"/>
                <a:lumOff val="4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17784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661150461181652E-2"/>
                <c:y val="0.85525127780080135"/>
              </c:manualLayout>
            </c:layout>
            <c:tx>
              <c:rich>
                <a:bodyPr rot="0" spcFirstLastPara="1" vertOverflow="ellipsis" vert="horz" wrap="square" anchor="ctr" anchorCtr="1"/>
                <a:lstStyle/>
                <a:p>
                  <a:pPr>
                    <a:defRPr sz="1000" b="0" i="0" u="none" strike="noStrike" kern="1200" cap="none" spc="3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nl-NL" sz="1000" b="0" i="0" cap="none" spc="30" baseline="0">
                      <a:solidFill>
                        <a:schemeClr val="tx2"/>
                      </a:solidFill>
                    </a:rPr>
                    <a:t>Em Milhares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cap="none" spc="3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794772993801302E-4"/>
          <c:y val="0.26485709283570924"/>
          <c:w val="0.52519012103051554"/>
          <c:h val="0.14388451443569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cap="all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tx1"/>
    </cs:fontRef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73914</xdr:colOff>
      <xdr:row>1</xdr:row>
      <xdr:rowOff>228600</xdr:rowOff>
    </xdr:from>
    <xdr:to>
      <xdr:col>7</xdr:col>
      <xdr:colOff>95250</xdr:colOff>
      <xdr:row>7</xdr:row>
      <xdr:rowOff>209550</xdr:rowOff>
    </xdr:to>
    <xdr:graphicFrame macro="">
      <xdr:nvGraphicFramePr>
        <xdr:cNvPr id="3" name="Receitas" descr="Bar chart comparing Prior, Proposed and Actual revenue for the fiscal year." title="Receita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73914</xdr:colOff>
      <xdr:row>17</xdr:row>
      <xdr:rowOff>38100</xdr:rowOff>
    </xdr:from>
    <xdr:to>
      <xdr:col>7</xdr:col>
      <xdr:colOff>95250</xdr:colOff>
      <xdr:row>23</xdr:row>
      <xdr:rowOff>19050</xdr:rowOff>
    </xdr:to>
    <xdr:graphicFrame macro="">
      <xdr:nvGraphicFramePr>
        <xdr:cNvPr id="7" name="Receitas" descr="Bar chart comparing Prior, Proposed and Actual revenue for the fiscal year." title="Receit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elaDeReceitas" displayName="TabelaReceitas" ref="B10:G16" totalsRowCount="1" headerRowDxfId="33" dataDxfId="32" totalsRowDxfId="31">
  <tableColumns count="6">
    <tableColumn id="1" name="RECEITAS" totalsRowLabel="TOTAIS" dataDxfId="30" totalsRowDxfId="29"/>
    <tableColumn id="2" name="ANO ANTERIOR" totalsRowFunction="sum" dataDxfId="28" totalsRowDxfId="27"/>
    <tableColumn id="3" name="PROPOSTO" totalsRowFunction="sum" dataDxfId="26" totalsRowDxfId="25"/>
    <tableColumn id="4" name="REAL" totalsRowFunction="sum" dataDxfId="24" totalsRowDxfId="23"/>
    <tableColumn id="5" name="VARIÂNCIA" totalsRowFunction="sum" dataDxfId="1" totalsRowDxfId="0">
      <calculatedColumnFormula>TabelaReceitas[[#This Row],[REAL]]-TabelaReceitas[[#This Row],[PROPOSTO]]</calculatedColumnFormula>
    </tableColumn>
    <tableColumn id="6" name="+/- ANO ANTERIOR" totalsRowFunction="min" dataDxfId="5" totalsRowDxfId="4" dataCellStyle="Percentagem">
      <calculatedColumnFormula>TabelaReceitas[[#This Row],[REAL]]-TabelaReceitas[[#This Row],[ANO ANTERIOR]]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ceitas" altTextSummary="Lista de receitas e totais do ano fiscal anterior, proposto e real juntamente com a variância e a diferença entre os montantes do ano anterior e do orçamento real. "/>
    </ext>
  </extLst>
</table>
</file>

<file path=xl/tables/table2.xml><?xml version="1.0" encoding="utf-8"?>
<table xmlns="http://schemas.openxmlformats.org/spreadsheetml/2006/main" id="2" name="TabelaDeDespesas" displayName="TabelaDespesas" ref="B26:G40" totalsRowCount="1" dataDxfId="22" totalsRowDxfId="21">
  <tableColumns count="6">
    <tableColumn id="1" name="DESPESAS" totalsRowLabel="TOTAIS" dataDxfId="20" totalsRowDxfId="19"/>
    <tableColumn id="2" name="ANO ANTERIOR" totalsRowFunction="sum" dataDxfId="18" totalsRowDxfId="17"/>
    <tableColumn id="3" name="PROPOSTO" totalsRowFunction="sum" dataDxfId="16" totalsRowDxfId="15"/>
    <tableColumn id="4" name="REAL" totalsRowFunction="sum" dataDxfId="14" totalsRowDxfId="13"/>
    <tableColumn id="5" name="VARIÂNCIA" totalsRowFunction="sum" dataDxfId="12" totalsRowDxfId="11">
      <calculatedColumnFormula>TabelaDespesas[[#This Row],[REAL]]-TabelaDespesas[[#This Row],[PROPOSTO]]</calculatedColumnFormula>
    </tableColumn>
    <tableColumn id="6" name="+/- ANO ANTERIOR" totalsRowFunction="sum" dataDxfId="10" totalsRowDxfId="9">
      <calculatedColumnFormula>TabelaDespesas[[#This Row],[REAL]]-TabelaDespesas[[#This Row],[ANO ANTERIOR]]</calculatedColumnFormula>
    </tableColumn>
  </tableColumns>
  <tableStyleInfo name="Non-Profit Budget" showFirstColumn="1" showLastColumn="0" showRowStripes="1" showColumnStripes="0"/>
  <extLst>
    <ext xmlns:x14="http://schemas.microsoft.com/office/spreadsheetml/2009/9/main" uri="{504A1905-F514-4f6f-8877-14C23A59335A}">
      <x14:table altText="Receitas" altTextSummary="Lista de despesas e totais do ano fiscal anterior, proposto e real juntamente com a variância e a diferença entre os montantes do ano anterior e do orçamento real. "/>
    </ext>
  </extLst>
</table>
</file>

<file path=xl/theme/theme1.xml><?xml version="1.0" encoding="utf-8"?>
<a:theme xmlns:a="http://schemas.openxmlformats.org/drawingml/2006/main" name="Office Theme">
  <a:themeElements>
    <a:clrScheme name="Non Profit Budget">
      <a:dk1>
        <a:sysClr val="windowText" lastClr="000000"/>
      </a:dk1>
      <a:lt1>
        <a:sysClr val="window" lastClr="FFFFFF"/>
      </a:lt1>
      <a:dk2>
        <a:srgbClr val="47403C"/>
      </a:dk2>
      <a:lt2>
        <a:srgbClr val="FDFDFB"/>
      </a:lt2>
      <a:accent1>
        <a:srgbClr val="73B5C2"/>
      </a:accent1>
      <a:accent2>
        <a:srgbClr val="F47247"/>
      </a:accent2>
      <a:accent3>
        <a:srgbClr val="80C077"/>
      </a:accent3>
      <a:accent4>
        <a:srgbClr val="AD7A99"/>
      </a:accent4>
      <a:accent5>
        <a:srgbClr val="EBA91C"/>
      </a:accent5>
      <a:accent6>
        <a:srgbClr val="F08690"/>
      </a:accent6>
      <a:hlink>
        <a:srgbClr val="74ACDC"/>
      </a:hlink>
      <a:folHlink>
        <a:srgbClr val="AD7A99"/>
      </a:folHlink>
    </a:clrScheme>
    <a:fontScheme name="Non Profit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G40"/>
  <sheetViews>
    <sheetView showGridLines="0" tabSelected="1" zoomScaleNormal="100" workbookViewId="0"/>
  </sheetViews>
  <sheetFormatPr defaultRowHeight="24" customHeight="1" x14ac:dyDescent="0.25"/>
  <cols>
    <col min="1" max="1" width="2.85546875" customWidth="1"/>
    <col min="2" max="2" width="44" customWidth="1"/>
    <col min="3" max="7" width="18.85546875" customWidth="1"/>
    <col min="8" max="8" width="2.85546875" customWidth="1"/>
  </cols>
  <sheetData>
    <row r="1" spans="1:7" ht="58.5" customHeight="1" x14ac:dyDescent="0.7">
      <c r="A1" s="21"/>
      <c r="B1" s="3" t="s">
        <v>18</v>
      </c>
      <c r="F1" s="6" t="s">
        <v>19</v>
      </c>
      <c r="G1" s="2">
        <v>2012</v>
      </c>
    </row>
    <row r="2" spans="1:7" s="1" customFormat="1" ht="24" customHeight="1" x14ac:dyDescent="0.7">
      <c r="B2" s="3"/>
      <c r="F2" s="6"/>
      <c r="G2" s="2"/>
    </row>
    <row r="3" spans="1:7" s="1" customFormat="1" ht="24" customHeight="1" x14ac:dyDescent="0.25"/>
    <row r="4" spans="1:7" s="1" customFormat="1" ht="24" customHeight="1" x14ac:dyDescent="0.25"/>
    <row r="5" spans="1:7" s="1" customFormat="1" ht="24" customHeight="1" x14ac:dyDescent="0.25"/>
    <row r="6" spans="1:7" s="1" customFormat="1" ht="24" customHeight="1" x14ac:dyDescent="0.25"/>
    <row r="7" spans="1:7" s="1" customFormat="1" ht="24" customHeight="1" x14ac:dyDescent="0.25"/>
    <row r="8" spans="1:7" s="1" customFormat="1" ht="24" customHeight="1" x14ac:dyDescent="0.25"/>
    <row r="9" spans="1:7" ht="24" customHeight="1" x14ac:dyDescent="0.3">
      <c r="B9" s="8"/>
      <c r="C9" s="12" t="str">
        <f>CONCATENATE("AF ",AF-1)</f>
        <v>AF 2011</v>
      </c>
      <c r="D9" s="12" t="str">
        <f>CONCATENATE("AF ",AF)</f>
        <v>AF 2012</v>
      </c>
      <c r="E9" s="12" t="str">
        <f>CONCATENATE("AF ",AF)</f>
        <v>AF 2012</v>
      </c>
      <c r="F9" s="12" t="str">
        <f>CONCATENATE("AF ",AF)</f>
        <v>AF 2012</v>
      </c>
      <c r="G9" s="13" t="str">
        <f>CONCATENATE("AF ",AF)</f>
        <v>AF 2012</v>
      </c>
    </row>
    <row r="10" spans="1:7" ht="24" customHeight="1" x14ac:dyDescent="0.25">
      <c r="B10" s="16" t="s">
        <v>24</v>
      </c>
      <c r="C10" s="14" t="s">
        <v>20</v>
      </c>
      <c r="D10" s="14" t="s">
        <v>21</v>
      </c>
      <c r="E10" s="14" t="s">
        <v>22</v>
      </c>
      <c r="F10" s="14" t="s">
        <v>27</v>
      </c>
      <c r="G10" s="15" t="s">
        <v>23</v>
      </c>
    </row>
    <row r="11" spans="1:7" ht="24" customHeight="1" x14ac:dyDescent="0.25">
      <c r="B11" s="7" t="s">
        <v>1</v>
      </c>
      <c r="C11" s="19">
        <v>150000</v>
      </c>
      <c r="D11" s="19">
        <v>200000</v>
      </c>
      <c r="E11" s="19">
        <v>180000</v>
      </c>
      <c r="F11" s="19">
        <f>TabelaReceitas[[#This Row],[REAL]]-TabelaReceitas[[#This Row],[PROPOSTO]]</f>
        <v>-20000</v>
      </c>
      <c r="G11" s="20">
        <f>TabelaReceitas[[#This Row],[REAL]]-TabelaReceitas[[#This Row],[ANO ANTERIOR]]</f>
        <v>30000</v>
      </c>
    </row>
    <row r="12" spans="1:7" ht="24" customHeight="1" x14ac:dyDescent="0.25">
      <c r="B12" s="7" t="s">
        <v>0</v>
      </c>
      <c r="C12" s="19">
        <v>50000</v>
      </c>
      <c r="D12" s="19">
        <v>50000</v>
      </c>
      <c r="E12" s="19">
        <v>50000</v>
      </c>
      <c r="F12" s="19">
        <f>TabelaReceitas[[#This Row],[REAL]]-TabelaReceitas[[#This Row],[PROPOSTO]]</f>
        <v>0</v>
      </c>
      <c r="G12" s="20">
        <f>TabelaReceitas[[#This Row],[REAL]]-TabelaReceitas[[#This Row],[ANO ANTERIOR]]</f>
        <v>0</v>
      </c>
    </row>
    <row r="13" spans="1:7" ht="24" customHeight="1" x14ac:dyDescent="0.25">
      <c r="B13" s="7" t="s">
        <v>4</v>
      </c>
      <c r="C13" s="19">
        <v>30000</v>
      </c>
      <c r="D13" s="19">
        <v>40000</v>
      </c>
      <c r="E13" s="19">
        <v>20000</v>
      </c>
      <c r="F13" s="19">
        <f>TabelaReceitas[[#This Row],[REAL]]-TabelaReceitas[[#This Row],[PROPOSTO]]</f>
        <v>-20000</v>
      </c>
      <c r="G13" s="20">
        <f>TabelaReceitas[[#This Row],[REAL]]-TabelaReceitas[[#This Row],[ANO ANTERIOR]]</f>
        <v>-10000</v>
      </c>
    </row>
    <row r="14" spans="1:7" ht="24" customHeight="1" x14ac:dyDescent="0.25">
      <c r="B14" s="7" t="s">
        <v>2</v>
      </c>
      <c r="C14" s="19"/>
      <c r="D14" s="19"/>
      <c r="E14" s="19"/>
      <c r="F14" s="19">
        <f>TabelaReceitas[[#This Row],[REAL]]-TabelaReceitas[[#This Row],[PROPOSTO]]</f>
        <v>0</v>
      </c>
      <c r="G14" s="20">
        <f>TabelaReceitas[[#This Row],[REAL]]-TabelaReceitas[[#This Row],[ANO ANTERIOR]]</f>
        <v>0</v>
      </c>
    </row>
    <row r="15" spans="1:7" ht="24" customHeight="1" x14ac:dyDescent="0.25">
      <c r="B15" s="7" t="s">
        <v>3</v>
      </c>
      <c r="C15" s="19"/>
      <c r="D15" s="19"/>
      <c r="E15" s="19"/>
      <c r="F15" s="19">
        <f>TabelaReceitas[[#This Row],[REAL]]-TabelaReceitas[[#This Row],[PROPOSTO]]</f>
        <v>0</v>
      </c>
      <c r="G15" s="20">
        <f>TabelaReceitas[[#This Row],[REAL]]-TabelaReceitas[[#This Row],[ANO ANTERIOR]]</f>
        <v>0</v>
      </c>
    </row>
    <row r="16" spans="1:7" s="8" customFormat="1" ht="24" customHeight="1" x14ac:dyDescent="0.25">
      <c r="B16" s="17" t="s">
        <v>26</v>
      </c>
      <c r="C16" s="18">
        <f>SUBTOTAL(109,TabelaReceitas[ANO ANTERIOR])</f>
        <v>230000</v>
      </c>
      <c r="D16" s="18">
        <f>SUBTOTAL(109,TabelaReceitas[PROPOSTO])</f>
        <v>290000</v>
      </c>
      <c r="E16" s="18">
        <f>SUBTOTAL(109,TabelaReceitas[REAL])</f>
        <v>250000</v>
      </c>
      <c r="F16" s="28">
        <f>SUBTOTAL(109,TabelaReceitas[VARIÂNCIA])</f>
        <v>-40000</v>
      </c>
      <c r="G16" s="27">
        <f>SUBTOTAL(105,TabelaReceitas[+/- ANO ANTERIOR])</f>
        <v>-10000</v>
      </c>
    </row>
    <row r="17" spans="2:7" s="8" customFormat="1" ht="24" customHeight="1" x14ac:dyDescent="0.25">
      <c r="B17" s="26"/>
      <c r="C17" s="26"/>
      <c r="D17" s="26"/>
      <c r="E17" s="26"/>
      <c r="F17" s="26"/>
      <c r="G17" s="26"/>
    </row>
    <row r="18" spans="2:7" s="8" customFormat="1" ht="24" customHeight="1" x14ac:dyDescent="0.25">
      <c r="B18" s="9"/>
      <c r="C18" s="10"/>
      <c r="D18" s="10"/>
      <c r="E18" s="10"/>
      <c r="F18" s="10"/>
      <c r="G18" s="11"/>
    </row>
    <row r="19" spans="2:7" s="8" customFormat="1" ht="24" customHeight="1" x14ac:dyDescent="0.25">
      <c r="B19" s="9"/>
      <c r="C19" s="10"/>
      <c r="D19" s="10"/>
      <c r="E19" s="10"/>
      <c r="F19" s="10"/>
      <c r="G19" s="11"/>
    </row>
    <row r="20" spans="2:7" s="8" customFormat="1" ht="24" customHeight="1" x14ac:dyDescent="0.25">
      <c r="B20" s="9"/>
      <c r="C20" s="10"/>
      <c r="D20" s="10"/>
      <c r="E20" s="10"/>
      <c r="F20" s="10"/>
      <c r="G20" s="11"/>
    </row>
    <row r="21" spans="2:7" s="8" customFormat="1" ht="24" customHeight="1" x14ac:dyDescent="0.25">
      <c r="B21" s="9"/>
      <c r="C21" s="10"/>
      <c r="D21" s="10"/>
      <c r="E21" s="10"/>
      <c r="F21" s="10"/>
      <c r="G21" s="11"/>
    </row>
    <row r="22" spans="2:7" ht="24" customHeight="1" x14ac:dyDescent="0.25">
      <c r="B22" s="25"/>
      <c r="C22" s="25"/>
      <c r="D22" s="25"/>
      <c r="E22" s="25"/>
      <c r="F22" s="25"/>
      <c r="G22" s="8"/>
    </row>
    <row r="23" spans="2:7" s="1" customFormat="1" ht="24" customHeight="1" x14ac:dyDescent="0.25">
      <c r="B23"/>
      <c r="C23"/>
      <c r="D23"/>
      <c r="E23"/>
      <c r="F23"/>
      <c r="G23"/>
    </row>
    <row r="24" spans="2:7" ht="24" customHeight="1" x14ac:dyDescent="0.25">
      <c r="B24" s="1"/>
      <c r="C24" s="1"/>
      <c r="D24" s="1"/>
      <c r="E24" s="1"/>
      <c r="F24" s="1"/>
      <c r="G24" s="1"/>
    </row>
    <row r="25" spans="2:7" ht="24" customHeight="1" x14ac:dyDescent="0.3">
      <c r="C25" s="12" t="str">
        <f>CONCATENATE("AF ",AF-1)</f>
        <v>AF 2011</v>
      </c>
      <c r="D25" s="12" t="str">
        <f>CONCATENATE("AF ",AF)</f>
        <v>AF 2012</v>
      </c>
      <c r="E25" s="12" t="str">
        <f>CONCATENATE("AF ",AF)</f>
        <v>AF 2012</v>
      </c>
      <c r="F25" s="12" t="str">
        <f>CONCATENATE("AF ",AF)</f>
        <v>AF 2012</v>
      </c>
      <c r="G25" s="13" t="str">
        <f>CONCATENATE("AF ",AF)</f>
        <v>AF 2012</v>
      </c>
    </row>
    <row r="26" spans="2:7" ht="24" customHeight="1" x14ac:dyDescent="0.25">
      <c r="B26" s="5" t="s">
        <v>25</v>
      </c>
      <c r="C26" s="14" t="s">
        <v>20</v>
      </c>
      <c r="D26" s="14" t="s">
        <v>21</v>
      </c>
      <c r="E26" s="14" t="s">
        <v>22</v>
      </c>
      <c r="F26" s="14" t="s">
        <v>27</v>
      </c>
      <c r="G26" s="15" t="s">
        <v>23</v>
      </c>
    </row>
    <row r="27" spans="2:7" ht="24" customHeight="1" x14ac:dyDescent="0.25">
      <c r="B27" s="4" t="s">
        <v>11</v>
      </c>
      <c r="C27" s="22">
        <v>15000</v>
      </c>
      <c r="D27" s="22">
        <v>30000</v>
      </c>
      <c r="E27" s="22">
        <v>30000</v>
      </c>
      <c r="F27" s="22">
        <f>TabelaDespesas[[#This Row],[REAL]]-TabelaDespesas[[#This Row],[PROPOSTO]]</f>
        <v>0</v>
      </c>
      <c r="G27" s="23">
        <f>TabelaDespesas[[#This Row],[REAL]]-TabelaDespesas[[#This Row],[ANO ANTERIOR]]</f>
        <v>15000</v>
      </c>
    </row>
    <row r="28" spans="2:7" ht="24" customHeight="1" x14ac:dyDescent="0.25">
      <c r="B28" s="4" t="s">
        <v>10</v>
      </c>
      <c r="C28" s="22">
        <v>5000</v>
      </c>
      <c r="D28" s="22">
        <v>7500</v>
      </c>
      <c r="E28" s="22">
        <v>7800</v>
      </c>
      <c r="F28" s="22">
        <f>TabelaDespesas[[#This Row],[REAL]]-TabelaDespesas[[#This Row],[PROPOSTO]]</f>
        <v>300</v>
      </c>
      <c r="G28" s="23">
        <f>TabelaDespesas[[#This Row],[REAL]]-TabelaDespesas[[#This Row],[ANO ANTERIOR]]</f>
        <v>2800</v>
      </c>
    </row>
    <row r="29" spans="2:7" ht="24" customHeight="1" x14ac:dyDescent="0.25">
      <c r="B29" s="4" t="s">
        <v>13</v>
      </c>
      <c r="C29" s="22">
        <v>6000</v>
      </c>
      <c r="D29" s="22">
        <v>6000</v>
      </c>
      <c r="E29" s="22">
        <v>6000</v>
      </c>
      <c r="F29" s="22">
        <f>TabelaDespesas[[#This Row],[REAL]]-TabelaDespesas[[#This Row],[PROPOSTO]]</f>
        <v>0</v>
      </c>
      <c r="G29" s="23">
        <f>TabelaDespesas[[#This Row],[REAL]]-TabelaDespesas[[#This Row],[ANO ANTERIOR]]</f>
        <v>0</v>
      </c>
    </row>
    <row r="30" spans="2:7" ht="24" customHeight="1" x14ac:dyDescent="0.25">
      <c r="B30" s="4" t="s">
        <v>12</v>
      </c>
      <c r="C30" s="22">
        <v>1000</v>
      </c>
      <c r="D30" s="22">
        <v>1200</v>
      </c>
      <c r="E30" s="22">
        <v>1150</v>
      </c>
      <c r="F30" s="22">
        <f>TabelaDespesas[[#This Row],[REAL]]-TabelaDespesas[[#This Row],[PROPOSTO]]</f>
        <v>-50</v>
      </c>
      <c r="G30" s="23">
        <f>TabelaDespesas[[#This Row],[REAL]]-TabelaDespesas[[#This Row],[ANO ANTERIOR]]</f>
        <v>150</v>
      </c>
    </row>
    <row r="31" spans="2:7" ht="24" customHeight="1" x14ac:dyDescent="0.25">
      <c r="B31" s="4" t="s">
        <v>8</v>
      </c>
      <c r="C31" s="22">
        <v>2500</v>
      </c>
      <c r="D31" s="22">
        <v>2000</v>
      </c>
      <c r="E31" s="22">
        <v>2800</v>
      </c>
      <c r="F31" s="22">
        <f>TabelaDespesas[[#This Row],[REAL]]-TabelaDespesas[[#This Row],[PROPOSTO]]</f>
        <v>800</v>
      </c>
      <c r="G31" s="23">
        <f>TabelaDespesas[[#This Row],[REAL]]-TabelaDespesas[[#This Row],[ANO ANTERIOR]]</f>
        <v>300</v>
      </c>
    </row>
    <row r="32" spans="2:7" ht="24" customHeight="1" x14ac:dyDescent="0.25">
      <c r="B32" s="4" t="s">
        <v>16</v>
      </c>
      <c r="C32" s="22"/>
      <c r="D32" s="22"/>
      <c r="E32" s="22"/>
      <c r="F32" s="22">
        <f>TabelaDespesas[[#This Row],[REAL]]-TabelaDespesas[[#This Row],[PROPOSTO]]</f>
        <v>0</v>
      </c>
      <c r="G32" s="23">
        <f>TabelaDespesas[[#This Row],[REAL]]-TabelaDespesas[[#This Row],[ANO ANTERIOR]]</f>
        <v>0</v>
      </c>
    </row>
    <row r="33" spans="2:7" ht="24" customHeight="1" x14ac:dyDescent="0.25">
      <c r="B33" s="4" t="s">
        <v>14</v>
      </c>
      <c r="C33" s="22"/>
      <c r="D33" s="22"/>
      <c r="E33" s="22"/>
      <c r="F33" s="22">
        <f>TabelaDespesas[[#This Row],[REAL]]-TabelaDespesas[[#This Row],[PROPOSTO]]</f>
        <v>0</v>
      </c>
      <c r="G33" s="23">
        <f>TabelaDespesas[[#This Row],[REAL]]-TabelaDespesas[[#This Row],[ANO ANTERIOR]]</f>
        <v>0</v>
      </c>
    </row>
    <row r="34" spans="2:7" ht="24" customHeight="1" x14ac:dyDescent="0.25">
      <c r="B34" s="4" t="s">
        <v>5</v>
      </c>
      <c r="C34" s="22"/>
      <c r="D34" s="22"/>
      <c r="E34" s="22"/>
      <c r="F34" s="22">
        <f>TabelaDespesas[[#This Row],[REAL]]-TabelaDespesas[[#This Row],[PROPOSTO]]</f>
        <v>0</v>
      </c>
      <c r="G34" s="23">
        <f>TabelaDespesas[[#This Row],[REAL]]-TabelaDespesas[[#This Row],[ANO ANTERIOR]]</f>
        <v>0</v>
      </c>
    </row>
    <row r="35" spans="2:7" ht="24" customHeight="1" x14ac:dyDescent="0.25">
      <c r="B35" s="4" t="s">
        <v>9</v>
      </c>
      <c r="C35" s="22"/>
      <c r="D35" s="22"/>
      <c r="E35" s="22"/>
      <c r="F35" s="22">
        <f>TabelaDespesas[[#This Row],[REAL]]-TabelaDespesas[[#This Row],[PROPOSTO]]</f>
        <v>0</v>
      </c>
      <c r="G35" s="23">
        <f>TabelaDespesas[[#This Row],[REAL]]-TabelaDespesas[[#This Row],[ANO ANTERIOR]]</f>
        <v>0</v>
      </c>
    </row>
    <row r="36" spans="2:7" ht="24" customHeight="1" x14ac:dyDescent="0.25">
      <c r="B36" s="4" t="s">
        <v>17</v>
      </c>
      <c r="C36" s="22"/>
      <c r="D36" s="22"/>
      <c r="E36" s="22"/>
      <c r="F36" s="22">
        <f>TabelaDespesas[[#This Row],[REAL]]-TabelaDespesas[[#This Row],[PROPOSTO]]</f>
        <v>0</v>
      </c>
      <c r="G36" s="23">
        <f>TabelaDespesas[[#This Row],[REAL]]-TabelaDespesas[[#This Row],[ANO ANTERIOR]]</f>
        <v>0</v>
      </c>
    </row>
    <row r="37" spans="2:7" ht="24" customHeight="1" x14ac:dyDescent="0.25">
      <c r="B37" s="4" t="s">
        <v>6</v>
      </c>
      <c r="C37" s="22"/>
      <c r="D37" s="22"/>
      <c r="E37" s="22"/>
      <c r="F37" s="22">
        <f>TabelaDespesas[[#This Row],[REAL]]-TabelaDespesas[[#This Row],[PROPOSTO]]</f>
        <v>0</v>
      </c>
      <c r="G37" s="23">
        <f>TabelaDespesas[[#This Row],[REAL]]-TabelaDespesas[[#This Row],[ANO ANTERIOR]]</f>
        <v>0</v>
      </c>
    </row>
    <row r="38" spans="2:7" ht="24" customHeight="1" x14ac:dyDescent="0.25">
      <c r="B38" s="4" t="s">
        <v>7</v>
      </c>
      <c r="C38" s="22"/>
      <c r="D38" s="22"/>
      <c r="E38" s="22"/>
      <c r="F38" s="22">
        <f>TabelaDespesas[[#This Row],[REAL]]-TabelaDespesas[[#This Row],[PROPOSTO]]</f>
        <v>0</v>
      </c>
      <c r="G38" s="23">
        <f>TabelaDespesas[[#This Row],[REAL]]-TabelaDespesas[[#This Row],[ANO ANTERIOR]]</f>
        <v>0</v>
      </c>
    </row>
    <row r="39" spans="2:7" ht="24" customHeight="1" x14ac:dyDescent="0.25">
      <c r="B39" s="4" t="s">
        <v>15</v>
      </c>
      <c r="C39" s="22"/>
      <c r="D39" s="22"/>
      <c r="E39" s="22"/>
      <c r="F39" s="22">
        <f>TabelaDespesas[[#This Row],[REAL]]-TabelaDespesas[[#This Row],[PROPOSTO]]</f>
        <v>0</v>
      </c>
      <c r="G39" s="23">
        <f>TabelaDespesas[[#This Row],[REAL]]-TabelaDespesas[[#This Row],[ANO ANTERIOR]]</f>
        <v>0</v>
      </c>
    </row>
    <row r="40" spans="2:7" ht="24" customHeight="1" x14ac:dyDescent="0.25">
      <c r="B40" s="4" t="s">
        <v>26</v>
      </c>
      <c r="C40" s="24">
        <f>SUBTOTAL(109,TabelaDespesas[ANO ANTERIOR])</f>
        <v>29500</v>
      </c>
      <c r="D40" s="24">
        <f>SUBTOTAL(109,TabelaDespesas[PROPOSTO])</f>
        <v>46700</v>
      </c>
      <c r="E40" s="24">
        <f>SUBTOTAL(109,TabelaDespesas[REAL])</f>
        <v>47750</v>
      </c>
      <c r="F40" s="24">
        <f>SUBTOTAL(109,TabelaDespesas[VARIÂNCIA])</f>
        <v>1050</v>
      </c>
      <c r="G40" s="24">
        <f>SUBTOTAL(109,TabelaDespesas[+/- ANO ANTERIOR])</f>
        <v>18250</v>
      </c>
    </row>
  </sheetData>
  <mergeCells count="2">
    <mergeCell ref="B22:F22"/>
    <mergeCell ref="B17:G17"/>
  </mergeCells>
  <conditionalFormatting sqref="C11:G15 C27:G39">
    <cfRule type="expression" dxfId="34" priority="5">
      <formula>C11&lt;0</formula>
    </cfRule>
  </conditionalFormatting>
  <conditionalFormatting sqref="G16">
    <cfRule type="expression" dxfId="7" priority="2">
      <formula>G16&lt;0</formula>
    </cfRule>
  </conditionalFormatting>
  <conditionalFormatting sqref="F16">
    <cfRule type="expression" dxfId="3" priority="1">
      <formula>F16&lt;0</formula>
    </cfRule>
  </conditionalFormatting>
  <printOptions horizontalCentered="1"/>
  <pageMargins left="0.7" right="0.7" top="0.75" bottom="0.75" header="0.3" footer="0.3"/>
  <pageSetup paperSize="9" fitToHeight="0" orientation="portrait" r:id="rId1"/>
  <headerFooter differentFirst="1">
    <oddFooter>Página &amp;P de &amp;N</oddFooter>
  </headerFooter>
  <ignoredErrors>
    <ignoredError sqref="D9" formula="1"/>
  </ignoredErrors>
  <drawing r:id="rId2"/>
  <picture r:id="rId3"/>
  <tableParts count="2"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5EB5FCBB1E5ECD4D83FA6E62BA4F98FF04003B76559807ED7042AFCC9CD6E0E16B7A" ma:contentTypeVersion="56" ma:contentTypeDescription="Create a new document." ma:contentTypeScope="" ma:versionID="1bb8166288bc6583df760821a8465e9a">
  <xsd:schema xmlns:xsd="http://www.w3.org/2001/XMLSchema" xmlns:xs="http://www.w3.org/2001/XMLSchema" xmlns:p="http://schemas.microsoft.com/office/2006/metadata/properties" xmlns:ns2="8289c1ac-6532-4c62-99f0-6d047703163c" targetNamespace="http://schemas.microsoft.com/office/2006/metadata/properties" ma:root="true" ma:fieldsID="72dad6d391a7c203314e0cd163637bed" ns2:_="">
    <xsd:import namespace="8289c1ac-6532-4c62-99f0-6d04770316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89c1ac-6532-4c62-99f0-6d04770316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df52740-a1d7-4610-92ff-f21b5e9dc0f6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6D3B97A-7091-4962-A628-1341EA054D1C}" ma:internalName="CSXSubmissionMarket" ma:readOnly="false" ma:showField="MarketName" ma:web="8289c1ac-6532-4c62-99f0-6d04770316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b1724e4d-c2fd-4cce-a4dc-25a6fb8b18d0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3699821-3E8B-4D34-8D50-9149D36CA131}" ma:internalName="InProjectListLookup" ma:readOnly="true" ma:showField="InProjectLis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cedb78af-5ed4-499f-9639-632dc4fda4cc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3699821-3E8B-4D34-8D50-9149D36CA131}" ma:internalName="LastCompleteVersionLookup" ma:readOnly="true" ma:showField="LastComplete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3699821-3E8B-4D34-8D50-9149D36CA131}" ma:internalName="LastPreviewErrorLookup" ma:readOnly="true" ma:showField="LastPreview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3699821-3E8B-4D34-8D50-9149D36CA131}" ma:internalName="LastPreviewResultLookup" ma:readOnly="true" ma:showField="LastPreview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3699821-3E8B-4D34-8D50-9149D36CA131}" ma:internalName="LastPreviewAttemptDateLookup" ma:readOnly="true" ma:showField="LastPreview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3699821-3E8B-4D34-8D50-9149D36CA131}" ma:internalName="LastPreviewedByLookup" ma:readOnly="true" ma:showField="LastPreview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3699821-3E8B-4D34-8D50-9149D36CA131}" ma:internalName="LastPreviewTimeLookup" ma:readOnly="true" ma:showField="LastPreview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3699821-3E8B-4D34-8D50-9149D36CA131}" ma:internalName="LastPreviewVersionLookup" ma:readOnly="true" ma:showField="LastPreview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3699821-3E8B-4D34-8D50-9149D36CA131}" ma:internalName="LastPublishErrorLookup" ma:readOnly="true" ma:showField="LastPublishError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3699821-3E8B-4D34-8D50-9149D36CA131}" ma:internalName="LastPublishResultLookup" ma:readOnly="true" ma:showField="LastPublishResult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3699821-3E8B-4D34-8D50-9149D36CA131}" ma:internalName="LastPublishAttemptDateLookup" ma:readOnly="true" ma:showField="LastPublishAttemptDat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3699821-3E8B-4D34-8D50-9149D36CA131}" ma:internalName="LastPublishedByLookup" ma:readOnly="true" ma:showField="LastPublishedBy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3699821-3E8B-4D34-8D50-9149D36CA131}" ma:internalName="LastPublishTimeLookup" ma:readOnly="true" ma:showField="LastPublishTi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3699821-3E8B-4D34-8D50-9149D36CA131}" ma:internalName="LastPublishVersionLookup" ma:readOnly="true" ma:showField="LastPublishVersion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2B51FE6-7DF0-4C74-A55C-454F0900EEA3}" ma:internalName="LocLastLocAttemptVersionLookup" ma:readOnly="false" ma:showField="LastLocAttemptVersion" ma:web="8289c1ac-6532-4c62-99f0-6d04770316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2B51FE6-7DF0-4C74-A55C-454F0900EEA3}" ma:internalName="LocLastLocAttemptVersionTypeLookup" ma:readOnly="true" ma:showField="LastLocAttemptVersionType" ma:web="8289c1ac-6532-4c62-99f0-6d04770316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2B51FE6-7DF0-4C74-A55C-454F0900EEA3}" ma:internalName="LocNewPublishedVersionLookup" ma:readOnly="true" ma:showField="NewPublishedVersion" ma:web="8289c1ac-6532-4c62-99f0-6d047703163c">
      <xsd:simpleType>
        <xsd:restriction base="dms:Lookup"/>
      </xsd:simpleType>
    </xsd:element>
    <xsd:element name="LocOverallHandbackStatusLookup" ma:index="75" nillable="true" ma:displayName="Loc Overall Handback Status" ma:default="" ma:list="{D2B51FE6-7DF0-4C74-A55C-454F0900EEA3}" ma:internalName="LocOverallHandbackStatusLookup" ma:readOnly="true" ma:showField="OverallHandbackStatus" ma:web="8289c1ac-6532-4c62-99f0-6d047703163c">
      <xsd:simpleType>
        <xsd:restriction base="dms:Lookup"/>
      </xsd:simpleType>
    </xsd:element>
    <xsd:element name="LocOverallLocStatusLookup" ma:index="76" nillable="true" ma:displayName="Loc Overall Localize Status" ma:default="" ma:list="{D2B51FE6-7DF0-4C74-A55C-454F0900EEA3}" ma:internalName="LocOverallLocStatusLookup" ma:readOnly="true" ma:showField="OverallLocStatus" ma:web="8289c1ac-6532-4c62-99f0-6d047703163c">
      <xsd:simpleType>
        <xsd:restriction base="dms:Lookup"/>
      </xsd:simpleType>
    </xsd:element>
    <xsd:element name="LocOverallPreviewStatusLookup" ma:index="77" nillable="true" ma:displayName="Loc Overall Preview Status" ma:default="" ma:list="{D2B51FE6-7DF0-4C74-A55C-454F0900EEA3}" ma:internalName="LocOverallPreviewStatusLookup" ma:readOnly="true" ma:showField="OverallPreviewStatus" ma:web="8289c1ac-6532-4c62-99f0-6d047703163c">
      <xsd:simpleType>
        <xsd:restriction base="dms:Lookup"/>
      </xsd:simpleType>
    </xsd:element>
    <xsd:element name="LocOverallPublishStatusLookup" ma:index="78" nillable="true" ma:displayName="Loc Overall Publish Status" ma:default="" ma:list="{D2B51FE6-7DF0-4C74-A55C-454F0900EEA3}" ma:internalName="LocOverallPublishStatusLookup" ma:readOnly="true" ma:showField="OverallPublishStatus" ma:web="8289c1ac-6532-4c62-99f0-6d04770316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2B51FE6-7DF0-4C74-A55C-454F0900EEA3}" ma:internalName="LocProcessedForHandoffsLookup" ma:readOnly="true" ma:showField="ProcessedForHandoffs" ma:web="8289c1ac-6532-4c62-99f0-6d047703163c">
      <xsd:simpleType>
        <xsd:restriction base="dms:Lookup"/>
      </xsd:simpleType>
    </xsd:element>
    <xsd:element name="LocProcessedForMarketsLookup" ma:index="81" nillable="true" ma:displayName="Loc Processed For Markets" ma:default="" ma:list="{D2B51FE6-7DF0-4C74-A55C-454F0900EEA3}" ma:internalName="LocProcessedForMarketsLookup" ma:readOnly="true" ma:showField="ProcessedForMarkets" ma:web="8289c1ac-6532-4c62-99f0-6d047703163c">
      <xsd:simpleType>
        <xsd:restriction base="dms:Lookup"/>
      </xsd:simpleType>
    </xsd:element>
    <xsd:element name="LocPublishedDependentAssetsLookup" ma:index="82" nillable="true" ma:displayName="Loc Published Dependent Assets" ma:default="" ma:list="{D2B51FE6-7DF0-4C74-A55C-454F0900EEA3}" ma:internalName="LocPublishedDependentAssetsLookup" ma:readOnly="true" ma:showField="PublishedDependentAssets" ma:web="8289c1ac-6532-4c62-99f0-6d047703163c">
      <xsd:simpleType>
        <xsd:restriction base="dms:Lookup"/>
      </xsd:simpleType>
    </xsd:element>
    <xsd:element name="LocPublishedLinkedAssetsLookup" ma:index="83" nillable="true" ma:displayName="Loc Published Linked Assets" ma:default="" ma:list="{D2B51FE6-7DF0-4C74-A55C-454F0900EEA3}" ma:internalName="LocPublishedLinkedAssetsLookup" ma:readOnly="true" ma:showField="PublishedLinkedAssets" ma:web="8289c1ac-6532-4c62-99f0-6d04770316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fba7468-1461-4c33-b276-c6b0f11e56ac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6D3B97A-7091-4962-A628-1341EA054D1C}" ma:internalName="Markets" ma:readOnly="false" ma:showField="MarketName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3699821-3E8B-4D34-8D50-9149D36CA131}" ma:internalName="NumOfRatingsLookup" ma:readOnly="true" ma:showField="NumOfRating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3699821-3E8B-4D34-8D50-9149D36CA131}" ma:internalName="PublishStatusLookup" ma:readOnly="false" ma:showField="PublishStatus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7d04b479-8c6f-495c-aa6e-33bcaa9037b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877ee78-c716-4f0a-ba73-cc9f8391e772}" ma:internalName="TaxCatchAll" ma:showField="CatchAllData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877ee78-c716-4f0a-ba73-cc9f8391e772}" ma:internalName="TaxCatchAllLabel" ma:readOnly="true" ma:showField="CatchAllDataLabel" ma:web="8289c1ac-6532-4c62-99f0-6d04770316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8289c1ac-6532-4c62-99f0-6d047703163c" xsi:nil="true"/>
    <AssetExpire xmlns="8289c1ac-6532-4c62-99f0-6d047703163c">2029-01-01T08:00:00+00:00</AssetExpire>
    <CampaignTagsTaxHTField0 xmlns="8289c1ac-6532-4c62-99f0-6d047703163c">
      <Terms xmlns="http://schemas.microsoft.com/office/infopath/2007/PartnerControls"/>
    </CampaignTagsTaxHTField0>
    <IntlLangReviewDate xmlns="8289c1ac-6532-4c62-99f0-6d047703163c" xsi:nil="true"/>
    <TPFriendlyName xmlns="8289c1ac-6532-4c62-99f0-6d047703163c" xsi:nil="true"/>
    <IntlLangReview xmlns="8289c1ac-6532-4c62-99f0-6d047703163c">false</IntlLangReview>
    <LocLastLocAttemptVersionLookup xmlns="8289c1ac-6532-4c62-99f0-6d047703163c">845881</LocLastLocAttemptVersionLookup>
    <PolicheckWords xmlns="8289c1ac-6532-4c62-99f0-6d047703163c" xsi:nil="true"/>
    <SubmitterId xmlns="8289c1ac-6532-4c62-99f0-6d047703163c" xsi:nil="true"/>
    <AcquiredFrom xmlns="8289c1ac-6532-4c62-99f0-6d047703163c">Internal MS</AcquiredFrom>
    <EditorialStatus xmlns="8289c1ac-6532-4c62-99f0-6d047703163c" xsi:nil="true"/>
    <Markets xmlns="8289c1ac-6532-4c62-99f0-6d047703163c"/>
    <OriginAsset xmlns="8289c1ac-6532-4c62-99f0-6d047703163c" xsi:nil="true"/>
    <AssetStart xmlns="8289c1ac-6532-4c62-99f0-6d047703163c">2012-06-28T22:27:54+00:00</AssetStart>
    <FriendlyTitle xmlns="8289c1ac-6532-4c62-99f0-6d047703163c" xsi:nil="true"/>
    <MarketSpecific xmlns="8289c1ac-6532-4c62-99f0-6d047703163c">false</MarketSpecific>
    <TPNamespace xmlns="8289c1ac-6532-4c62-99f0-6d047703163c" xsi:nil="true"/>
    <PublishStatusLookup xmlns="8289c1ac-6532-4c62-99f0-6d047703163c">
      <Value>330304</Value>
    </PublishStatusLookup>
    <APAuthor xmlns="8289c1ac-6532-4c62-99f0-6d047703163c">
      <UserInfo>
        <DisplayName/>
        <AccountId>2566</AccountId>
        <AccountType/>
      </UserInfo>
    </APAuthor>
    <TPCommandLine xmlns="8289c1ac-6532-4c62-99f0-6d047703163c" xsi:nil="true"/>
    <IntlLangReviewer xmlns="8289c1ac-6532-4c62-99f0-6d047703163c" xsi:nil="true"/>
    <OpenTemplate xmlns="8289c1ac-6532-4c62-99f0-6d047703163c">true</OpenTemplate>
    <CSXSubmissionDate xmlns="8289c1ac-6532-4c62-99f0-6d047703163c" xsi:nil="true"/>
    <TaxCatchAll xmlns="8289c1ac-6532-4c62-99f0-6d047703163c"/>
    <Manager xmlns="8289c1ac-6532-4c62-99f0-6d047703163c" xsi:nil="true"/>
    <NumericId xmlns="8289c1ac-6532-4c62-99f0-6d047703163c" xsi:nil="true"/>
    <ParentAssetId xmlns="8289c1ac-6532-4c62-99f0-6d047703163c" xsi:nil="true"/>
    <OriginalSourceMarket xmlns="8289c1ac-6532-4c62-99f0-6d047703163c">english</OriginalSourceMarket>
    <ApprovalStatus xmlns="8289c1ac-6532-4c62-99f0-6d047703163c">InProgress</ApprovalStatus>
    <TPComponent xmlns="8289c1ac-6532-4c62-99f0-6d047703163c" xsi:nil="true"/>
    <EditorialTags xmlns="8289c1ac-6532-4c62-99f0-6d047703163c" xsi:nil="true"/>
    <TPExecutable xmlns="8289c1ac-6532-4c62-99f0-6d047703163c" xsi:nil="true"/>
    <TPLaunchHelpLink xmlns="8289c1ac-6532-4c62-99f0-6d047703163c" xsi:nil="true"/>
    <LocComments xmlns="8289c1ac-6532-4c62-99f0-6d047703163c" xsi:nil="true"/>
    <LocRecommendedHandoff xmlns="8289c1ac-6532-4c62-99f0-6d047703163c" xsi:nil="true"/>
    <SourceTitle xmlns="8289c1ac-6532-4c62-99f0-6d047703163c" xsi:nil="true"/>
    <CSXUpdate xmlns="8289c1ac-6532-4c62-99f0-6d047703163c">false</CSXUpdate>
    <IntlLocPriority xmlns="8289c1ac-6532-4c62-99f0-6d047703163c" xsi:nil="true"/>
    <UAProjectedTotalWords xmlns="8289c1ac-6532-4c62-99f0-6d047703163c" xsi:nil="true"/>
    <AssetType xmlns="8289c1ac-6532-4c62-99f0-6d047703163c" xsi:nil="true"/>
    <MachineTranslated xmlns="8289c1ac-6532-4c62-99f0-6d047703163c">false</MachineTranslated>
    <OutputCachingOn xmlns="8289c1ac-6532-4c62-99f0-6d047703163c">false</OutputCachingOn>
    <TemplateStatus xmlns="8289c1ac-6532-4c62-99f0-6d047703163c">Complete</TemplateStatus>
    <IsSearchable xmlns="8289c1ac-6532-4c62-99f0-6d047703163c">false</IsSearchable>
    <ContentItem xmlns="8289c1ac-6532-4c62-99f0-6d047703163c" xsi:nil="true"/>
    <HandoffToMSDN xmlns="8289c1ac-6532-4c62-99f0-6d047703163c" xsi:nil="true"/>
    <ShowIn xmlns="8289c1ac-6532-4c62-99f0-6d047703163c">Show everywhere</ShowIn>
    <ThumbnailAssetId xmlns="8289c1ac-6532-4c62-99f0-6d047703163c" xsi:nil="true"/>
    <UALocComments xmlns="8289c1ac-6532-4c62-99f0-6d047703163c" xsi:nil="true"/>
    <UALocRecommendation xmlns="8289c1ac-6532-4c62-99f0-6d047703163c">Localize</UALocRecommendation>
    <LastModifiedDateTime xmlns="8289c1ac-6532-4c62-99f0-6d047703163c" xsi:nil="true"/>
    <LegacyData xmlns="8289c1ac-6532-4c62-99f0-6d047703163c" xsi:nil="true"/>
    <LocManualTestRequired xmlns="8289c1ac-6532-4c62-99f0-6d047703163c">false</LocManualTestRequired>
    <LocMarketGroupTiers2 xmlns="8289c1ac-6532-4c62-99f0-6d047703163c" xsi:nil="true"/>
    <ClipArtFilename xmlns="8289c1ac-6532-4c62-99f0-6d047703163c" xsi:nil="true"/>
    <TPApplication xmlns="8289c1ac-6532-4c62-99f0-6d047703163c" xsi:nil="true"/>
    <CSXHash xmlns="8289c1ac-6532-4c62-99f0-6d047703163c" xsi:nil="true"/>
    <DirectSourceMarket xmlns="8289c1ac-6532-4c62-99f0-6d047703163c">english</DirectSourceMarket>
    <PrimaryImageGen xmlns="8289c1ac-6532-4c62-99f0-6d047703163c">false</PrimaryImageGen>
    <PlannedPubDate xmlns="8289c1ac-6532-4c62-99f0-6d047703163c" xsi:nil="true"/>
    <CSXSubmissionMarket xmlns="8289c1ac-6532-4c62-99f0-6d047703163c" xsi:nil="true"/>
    <Downloads xmlns="8289c1ac-6532-4c62-99f0-6d047703163c">0</Downloads>
    <ArtSampleDocs xmlns="8289c1ac-6532-4c62-99f0-6d047703163c" xsi:nil="true"/>
    <TrustLevel xmlns="8289c1ac-6532-4c62-99f0-6d047703163c">1 Microsoft Managed Content</TrustLevel>
    <BlockPublish xmlns="8289c1ac-6532-4c62-99f0-6d047703163c">false</BlockPublish>
    <TPLaunchHelpLinkType xmlns="8289c1ac-6532-4c62-99f0-6d047703163c">Template</TPLaunchHelpLinkType>
    <LocalizationTagsTaxHTField0 xmlns="8289c1ac-6532-4c62-99f0-6d047703163c">
      <Terms xmlns="http://schemas.microsoft.com/office/infopath/2007/PartnerControls"/>
    </LocalizationTagsTaxHTField0>
    <BusinessGroup xmlns="8289c1ac-6532-4c62-99f0-6d047703163c" xsi:nil="true"/>
    <Providers xmlns="8289c1ac-6532-4c62-99f0-6d047703163c" xsi:nil="true"/>
    <TemplateTemplateType xmlns="8289c1ac-6532-4c62-99f0-6d047703163c">Excel Spreadsheet Template</TemplateTemplateType>
    <TimesCloned xmlns="8289c1ac-6532-4c62-99f0-6d047703163c" xsi:nil="true"/>
    <TPAppVersion xmlns="8289c1ac-6532-4c62-99f0-6d047703163c" xsi:nil="true"/>
    <VoteCount xmlns="8289c1ac-6532-4c62-99f0-6d047703163c" xsi:nil="true"/>
    <FeatureTagsTaxHTField0 xmlns="8289c1ac-6532-4c62-99f0-6d047703163c">
      <Terms xmlns="http://schemas.microsoft.com/office/infopath/2007/PartnerControls"/>
    </FeatureTagsTaxHTField0>
    <Provider xmlns="8289c1ac-6532-4c62-99f0-6d047703163c" xsi:nil="true"/>
    <UACurrentWords xmlns="8289c1ac-6532-4c62-99f0-6d047703163c" xsi:nil="true"/>
    <AssetId xmlns="8289c1ac-6532-4c62-99f0-6d047703163c">TP102929975</AssetId>
    <TPClientViewer xmlns="8289c1ac-6532-4c62-99f0-6d047703163c" xsi:nil="true"/>
    <DSATActionTaken xmlns="8289c1ac-6532-4c62-99f0-6d047703163c" xsi:nil="true"/>
    <APEditor xmlns="8289c1ac-6532-4c62-99f0-6d047703163c">
      <UserInfo>
        <DisplayName/>
        <AccountId xsi:nil="true"/>
        <AccountType/>
      </UserInfo>
    </APEditor>
    <TPInstallLocation xmlns="8289c1ac-6532-4c62-99f0-6d047703163c" xsi:nil="true"/>
    <OOCacheId xmlns="8289c1ac-6532-4c62-99f0-6d047703163c" xsi:nil="true"/>
    <IsDeleted xmlns="8289c1ac-6532-4c62-99f0-6d047703163c">false</IsDeleted>
    <PublishTargets xmlns="8289c1ac-6532-4c62-99f0-6d047703163c">OfficeOnlineVNext</PublishTargets>
    <ApprovalLog xmlns="8289c1ac-6532-4c62-99f0-6d047703163c" xsi:nil="true"/>
    <BugNumber xmlns="8289c1ac-6532-4c62-99f0-6d047703163c" xsi:nil="true"/>
    <CrawlForDependencies xmlns="8289c1ac-6532-4c62-99f0-6d047703163c">false</CrawlForDependencies>
    <InternalTagsTaxHTField0 xmlns="8289c1ac-6532-4c62-99f0-6d047703163c">
      <Terms xmlns="http://schemas.microsoft.com/office/infopath/2007/PartnerControls"/>
    </InternalTagsTaxHTField0>
    <LastHandOff xmlns="8289c1ac-6532-4c62-99f0-6d047703163c" xsi:nil="true"/>
    <Milestone xmlns="8289c1ac-6532-4c62-99f0-6d047703163c" xsi:nil="true"/>
    <OriginalRelease xmlns="8289c1ac-6532-4c62-99f0-6d047703163c">15</OriginalRelease>
    <RecommendationsModifier xmlns="8289c1ac-6532-4c62-99f0-6d047703163c" xsi:nil="true"/>
    <ScenarioTagsTaxHTField0 xmlns="8289c1ac-6532-4c62-99f0-6d047703163c">
      <Terms xmlns="http://schemas.microsoft.com/office/infopath/2007/PartnerControls"/>
    </ScenarioTagsTaxHTField0>
    <UANotes xmlns="8289c1ac-6532-4c62-99f0-6d04770316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87CC0D9-5185-4750-B75C-B46F52521E09}"/>
</file>

<file path=customXml/itemProps2.xml><?xml version="1.0" encoding="utf-8"?>
<ds:datastoreItem xmlns:ds="http://schemas.openxmlformats.org/officeDocument/2006/customXml" ds:itemID="{C1A726BD-9206-4AC3-872F-89B677F2ED43}"/>
</file>

<file path=customXml/itemProps3.xml><?xml version="1.0" encoding="utf-8"?>
<ds:datastoreItem xmlns:ds="http://schemas.openxmlformats.org/officeDocument/2006/customXml" ds:itemID="{B14941E1-CF0D-4065-AC9A-99B666D728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Orçamento Sem Fins Lucrativos</vt:lpstr>
      <vt:lpstr>AF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2012-03-29T17:27:11Z</dcterms:created>
  <dcterms:modified xsi:type="dcterms:W3CDTF">2012-08-30T05:41:43Z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0x0101005EB5FCBB1E5ECD4D83FA6E62BA4F98FF04003B76559807ED7042AFCC9CD6E0E16B7A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