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65" yWindow="480" windowWidth="14355" windowHeight="8580"/>
  </bookViews>
  <sheets>
    <sheet name="Dados" sheetId="2" r:id="rId1"/>
    <sheet name="Medições" sheetId="11" r:id="rId2"/>
    <sheet name="Peso - IMC" sheetId="12" r:id="rId3"/>
    <sheet name="Peso - Gordura Corporal" sheetId="13" r:id="rId4"/>
  </sheets>
  <definedNames>
    <definedName name="_xlnm.Print_Area" localSheetId="0">Dados!$A$1:$J$53</definedName>
  </definedNames>
  <calcPr calcId="145621"/>
  <webPublishing codePage="1252"/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H7" i="2"/>
  <c r="H8" i="2"/>
  <c r="H9" i="2"/>
  <c r="H10" i="2"/>
  <c r="H11" i="2"/>
  <c r="I8" i="2" l="1"/>
  <c r="J8" i="2" s="1"/>
  <c r="I11" i="2"/>
  <c r="J11" i="2" s="1"/>
  <c r="I10" i="2"/>
  <c r="J10" i="2" s="1"/>
  <c r="I9" i="2"/>
  <c r="J9" i="2" s="1"/>
  <c r="I7" i="2"/>
  <c r="J7" i="2" s="1"/>
</calcChain>
</file>

<file path=xl/sharedStrings.xml><?xml version="1.0" encoding="utf-8"?>
<sst xmlns="http://schemas.openxmlformats.org/spreadsheetml/2006/main" count="13" uniqueCount="13">
  <si>
    <t>Data</t>
  </si>
  <si>
    <t>Gráfico de Progresso de Forma Física para Mulheres</t>
  </si>
  <si>
    <t>Índice Estimado de Massa Corporal (IMC)</t>
  </si>
  <si>
    <t>Altura (m)</t>
  </si>
  <si>
    <t>Peso (kg)</t>
  </si>
  <si>
    <t>Peito (cm)</t>
  </si>
  <si>
    <t>Cintura (cm)</t>
  </si>
  <si>
    <t>Quadril (cm)</t>
  </si>
  <si>
    <t>Pulso (cm)</t>
  </si>
  <si>
    <t>Antebraço (cm)</t>
  </si>
  <si>
    <t>Massa Corporal Magra Estimada (kg)</t>
  </si>
  <si>
    <t>Massa Corporal Gorda Estimada (kg)</t>
  </si>
  <si>
    <t>Porcentagem Estimada de Gordura Corporal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</si>
</sst>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d/mm/yy;@"/>
  </numFmts>
  <fonts count="10" x14ac:knownFonts="1"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164" fontId="0" fillId="0" borderId="0">
      <alignment horizontal="left" vertical="center" wrapText="1"/>
    </xf>
  </cellStyleXfs>
  <cellXfs count="25">
    <xf numFmtId="164" fontId="0" fillId="0" borderId="0" xfId="0">
      <alignment horizontal="left" vertical="center" wrapText="1"/>
    </xf>
    <xf numFmtId="164" fontId="2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 wrapText="1"/>
    </xf>
    <xf numFmtId="164" fontId="2" fillId="0" borderId="0" xfId="0" applyFont="1" applyFill="1" applyBorder="1">
      <alignment horizontal="left" vertical="center" wrapText="1"/>
    </xf>
    <xf numFmtId="164" fontId="3" fillId="0" borderId="0" xfId="0" applyFont="1" applyFill="1" applyBorder="1">
      <alignment horizontal="left" vertical="center" wrapText="1"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 indent="1"/>
    </xf>
    <xf numFmtId="164" fontId="2" fillId="0" borderId="0" xfId="0" applyFont="1" applyFill="1" applyBorder="1" applyAlignment="1">
      <alignment horizontal="left" wrapText="1" indent="1"/>
    </xf>
    <xf numFmtId="164" fontId="5" fillId="0" borderId="0" xfId="0" applyFont="1" applyFill="1" applyBorder="1" applyAlignment="1">
      <alignment horizontal="left" vertical="top" wrapText="1" indent="1"/>
    </xf>
    <xf numFmtId="164" fontId="5" fillId="0" borderId="0" xfId="0" applyNumberFormat="1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wrapText="1" indent="1"/>
    </xf>
    <xf numFmtId="164" fontId="3" fillId="0" borderId="0" xfId="0" applyFont="1" applyFill="1" applyBorder="1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6" fillId="0" borderId="0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17"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6" formatCode="dd/mm/yy;@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strike/>
        <outline/>
        <shadow/>
        <u val="none"/>
        <vertAlign val="baseline"/>
        <sz val="8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8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0" tint="-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Medições (cm)</a:t>
            </a:r>
          </a:p>
        </c:rich>
      </c:tx>
      <c:overlay val="0"/>
    </c:title>
    <c:autoTitleDeleted val="0"/>
    <c:view3D>
      <c:rotX val="10"/>
      <c:rotY val="3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Dados!$C$6</c:f>
              <c:strCache>
                <c:ptCount val="1"/>
                <c:pt idx="0">
                  <c:v>Peito (cm)</c:v>
                </c:pt>
              </c:strCache>
            </c:strRef>
          </c:tx>
          <c:cat>
            <c:numRef>
              <c:f>Dados!$A$7:$A$12</c:f>
              <c:numCache>
                <c:formatCode>dd/mm/yy;@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Dados!$C$7:$C$12</c:f>
              <c:numCache>
                <c:formatCode>0.0</c:formatCode>
                <c:ptCount val="6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Dados!$D$6</c:f>
              <c:strCache>
                <c:ptCount val="1"/>
                <c:pt idx="0">
                  <c:v>Cintura (cm)</c:v>
                </c:pt>
              </c:strCache>
            </c:strRef>
          </c:tx>
          <c:cat>
            <c:numRef>
              <c:f>Dados!$A$7:$A$12</c:f>
              <c:numCache>
                <c:formatCode>dd/mm/yy;@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Dados!$D$7:$D$12</c:f>
              <c:numCache>
                <c:formatCode>0.0</c:formatCode>
                <c:ptCount val="6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</c:v>
                </c:pt>
                <c:pt idx="4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Dados!$E$6</c:f>
              <c:strCache>
                <c:ptCount val="1"/>
                <c:pt idx="0">
                  <c:v>Quadril (cm)</c:v>
                </c:pt>
              </c:strCache>
            </c:strRef>
          </c:tx>
          <c:cat>
            <c:numRef>
              <c:f>Dados!$A$7:$A$12</c:f>
              <c:numCache>
                <c:formatCode>dd/mm/yy;@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Dados!$E$7:$E$12</c:f>
              <c:numCache>
                <c:formatCode>0.0</c:formatCode>
                <c:ptCount val="6"/>
                <c:pt idx="0">
                  <c:v>101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Dados!$F$6</c:f>
              <c:strCache>
                <c:ptCount val="1"/>
                <c:pt idx="0">
                  <c:v>Pulso (cm)</c:v>
                </c:pt>
              </c:strCache>
            </c:strRef>
          </c:tx>
          <c:cat>
            <c:numRef>
              <c:f>Dados!$A$7:$A$12</c:f>
              <c:numCache>
                <c:formatCode>dd/mm/yy;@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Dados!$F$7:$F$12</c:f>
              <c:numCache>
                <c:formatCode>0.0</c:formatCode>
                <c:ptCount val="6"/>
                <c:pt idx="0">
                  <c:v>17.2</c:v>
                </c:pt>
                <c:pt idx="1">
                  <c:v>17.2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Dados!$G$6</c:f>
              <c:strCache>
                <c:ptCount val="1"/>
                <c:pt idx="0">
                  <c:v>Antebraço (cm)</c:v>
                </c:pt>
              </c:strCache>
            </c:strRef>
          </c:tx>
          <c:cat>
            <c:numRef>
              <c:f>Dados!$A$7:$A$12</c:f>
              <c:numCache>
                <c:formatCode>dd/mm/yy;@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Dados!$G$7:$G$12</c:f>
              <c:numCache>
                <c:formatCode>0.0</c:formatCode>
                <c:ptCount val="6"/>
                <c:pt idx="0">
                  <c:v>29.2</c:v>
                </c:pt>
                <c:pt idx="1">
                  <c:v>29.2</c:v>
                </c:pt>
                <c:pt idx="2">
                  <c:v>29.2</c:v>
                </c:pt>
                <c:pt idx="3">
                  <c:v>29.2</c:v>
                </c:pt>
                <c:pt idx="4">
                  <c:v>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98144"/>
        <c:axId val="78748992"/>
        <c:axId val="89503616"/>
      </c:line3DChart>
      <c:dateAx>
        <c:axId val="89798144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8748992"/>
        <c:crosses val="autoZero"/>
        <c:auto val="1"/>
        <c:lblOffset val="100"/>
        <c:baseTimeUnit val="days"/>
        <c:majorUnit val="7"/>
        <c:majorTimeUnit val="days"/>
      </c:dateAx>
      <c:valAx>
        <c:axId val="787489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9798144"/>
        <c:crosses val="autoZero"/>
        <c:crossBetween val="between"/>
      </c:valAx>
      <c:serAx>
        <c:axId val="89503616"/>
        <c:scaling>
          <c:orientation val="minMax"/>
        </c:scaling>
        <c:delete val="1"/>
        <c:axPos val="b"/>
        <c:majorTickMark val="out"/>
        <c:minorTickMark val="none"/>
        <c:tickLblPos val="nextTo"/>
        <c:crossAx val="78748992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Peso - IMC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Dados!$B$6</c:f>
              <c:strCache>
                <c:ptCount val="1"/>
                <c:pt idx="0">
                  <c:v>Peso (kg)</c:v>
                </c:pt>
              </c:strCache>
            </c:strRef>
          </c:tx>
          <c:invertIfNegative val="0"/>
          <c:cat>
            <c:numRef>
              <c:f>Dados!$A$7:$A$12</c:f>
              <c:numCache>
                <c:formatCode>dd/mm/yy;@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Dados!$B$7:$B$12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9800192"/>
        <c:axId val="90252992"/>
      </c:barChart>
      <c:lineChart>
        <c:grouping val="standard"/>
        <c:varyColors val="0"/>
        <c:ser>
          <c:idx val="1"/>
          <c:order val="1"/>
          <c:tx>
            <c:strRef>
              <c:f>Dados!$K$6</c:f>
              <c:strCache>
                <c:ptCount val="1"/>
                <c:pt idx="0">
                  <c:v>Índice Estimado de Massa Corporal (IMC)</c:v>
                </c:pt>
              </c:strCache>
            </c:strRef>
          </c:tx>
          <c:cat>
            <c:numRef>
              <c:f>Dados!$A$7:$A$12</c:f>
              <c:numCache>
                <c:formatCode>dd/mm/yy;@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Dados!$K$7:$K$12</c:f>
              <c:numCache>
                <c:formatCode>0.0</c:formatCode>
                <c:ptCount val="6"/>
                <c:pt idx="0">
                  <c:v>26.430801248699268</c:v>
                </c:pt>
                <c:pt idx="1">
                  <c:v>26.430801248699268</c:v>
                </c:pt>
                <c:pt idx="2">
                  <c:v>26.22268470343392</c:v>
                </c:pt>
                <c:pt idx="3">
                  <c:v>26.22268470343392</c:v>
                </c:pt>
                <c:pt idx="4">
                  <c:v>26.014568158168572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89632"/>
        <c:axId val="90253568"/>
      </c:lineChart>
      <c:dateAx>
        <c:axId val="89800192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crossAx val="90252992"/>
        <c:crosses val="autoZero"/>
        <c:auto val="1"/>
        <c:lblOffset val="100"/>
        <c:baseTimeUnit val="days"/>
      </c:dateAx>
      <c:valAx>
        <c:axId val="902529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9800192"/>
        <c:crosses val="autoZero"/>
        <c:crossBetween val="between"/>
      </c:valAx>
      <c:valAx>
        <c:axId val="902535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IMC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89989632"/>
        <c:crosses val="max"/>
        <c:crossBetween val="between"/>
      </c:valAx>
      <c:dateAx>
        <c:axId val="89989632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902535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Peso - Gordura Corporal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Dados!$B$6</c:f>
              <c:strCache>
                <c:ptCount val="1"/>
                <c:pt idx="0">
                  <c:v>Peso (kg)</c:v>
                </c:pt>
              </c:strCache>
            </c:strRef>
          </c:tx>
          <c:invertIfNegative val="0"/>
          <c:cat>
            <c:numRef>
              <c:f>Dados!$A$7:$A$12</c:f>
              <c:numCache>
                <c:formatCode>dd/mm/yy;@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Dados!$B$7:$B$12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9991168"/>
        <c:axId val="90255296"/>
      </c:barChart>
      <c:lineChart>
        <c:grouping val="standard"/>
        <c:varyColors val="0"/>
        <c:ser>
          <c:idx val="1"/>
          <c:order val="1"/>
          <c:tx>
            <c:strRef>
              <c:f>Dados!$J$6</c:f>
              <c:strCache>
                <c:ptCount val="1"/>
                <c:pt idx="0">
                  <c:v>Porcentagem Estimada de Gordura Corporal (kg)</c:v>
                </c:pt>
              </c:strCache>
            </c:strRef>
          </c:tx>
          <c:cat>
            <c:numRef>
              <c:f>Dados!$A$7:$A$12</c:f>
              <c:numCache>
                <c:formatCode>dd/mm/yy;@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Dados!$J$7:$J$12</c:f>
              <c:numCache>
                <c:formatCode>0.0%</c:formatCode>
                <c:ptCount val="6"/>
                <c:pt idx="0">
                  <c:v>0.26831425598335051</c:v>
                </c:pt>
                <c:pt idx="1">
                  <c:v>0.26831425598335051</c:v>
                </c:pt>
                <c:pt idx="2">
                  <c:v>0.2656503642039541</c:v>
                </c:pt>
                <c:pt idx="3">
                  <c:v>0.2656503642039541</c:v>
                </c:pt>
                <c:pt idx="4">
                  <c:v>0.26298647242455775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23360"/>
        <c:axId val="90255872"/>
      </c:lineChart>
      <c:dateAx>
        <c:axId val="89991168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crossAx val="90255296"/>
        <c:crosses val="autoZero"/>
        <c:auto val="1"/>
        <c:lblOffset val="100"/>
        <c:baseTimeUnit val="days"/>
      </c:dateAx>
      <c:valAx>
        <c:axId val="902552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9991168"/>
        <c:crosses val="autoZero"/>
        <c:crossBetween val="between"/>
      </c:valAx>
      <c:valAx>
        <c:axId val="902558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Gordura Corporal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3023360"/>
        <c:crosses val="max"/>
        <c:crossBetween val="between"/>
      </c:valAx>
      <c:dateAx>
        <c:axId val="83023360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9025587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95250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200" y="419100"/>
          <a:ext cx="76200" cy="2000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oneCellAnchor>
  <xdr:oneCellAnchor>
    <xdr:from>
      <xdr:col>9</xdr:col>
      <xdr:colOff>876300</xdr:colOff>
      <xdr:row>0</xdr:row>
      <xdr:rowOff>152400</xdr:rowOff>
    </xdr:from>
    <xdr:ext cx="1466850" cy="1047750"/>
    <xdr:pic>
      <xdr:nvPicPr>
        <xdr:cNvPr id="3" name="Rectangl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152400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95325" y="4095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342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76275" y="3333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ela1" ref="A6:K11" totalsRowShown="0" headerRowDxfId="12" dataDxfId="11" headerRowCellStyle="Normal" dataCellStyle="Normal">
  <autoFilter ref="A6:K11"/>
  <tableColumns count="11">
    <tableColumn id="1" name="Data" dataDxfId="10" dataCellStyle="Normal"/>
    <tableColumn id="2" name="Peso (kg)" dataDxfId="9" dataCellStyle="Normal"/>
    <tableColumn id="3" name="Peito (cm)" dataDxfId="8" dataCellStyle="Normal"/>
    <tableColumn id="4" name="Cintura (cm)" dataDxfId="7" dataCellStyle="Normal"/>
    <tableColumn id="5" name="Quadril (cm)" dataDxfId="6" dataCellStyle="Normal"/>
    <tableColumn id="6" name="Pulso (cm)" dataDxfId="5" dataCellStyle="Normal"/>
    <tableColumn id="7" name="Antebraço (cm)" dataDxfId="4" dataCellStyle="Normal"/>
    <tableColumn id="8" name="Massa Corporal Magra Estimada (kg)" dataDxfId="3" dataCellStyle="Normal">
      <calculatedColumnFormula>(1.07*B7)-128*(B7^2/(100*$B$3)^2)</calculatedColumnFormula>
    </tableColumn>
    <tableColumn id="9" name="Massa Corporal Gorda Estimada (kg)" dataDxfId="2" dataCellStyle="Normal">
      <calculatedColumnFormula>B7-H7</calculatedColumnFormula>
    </tableColumn>
    <tableColumn id="10" name="Porcentagem Estimada de Gordura Corporal (kg)" dataDxfId="1" dataCellStyle="Normal">
      <calculatedColumnFormula>IF(ISERROR((I7*100)/B7),"0.0",(I7*100)/B7)*0.01</calculatedColumnFormula>
    </tableColumn>
    <tableColumn id="11" name="Índice Estimado de Massa Corporal (IMC)" dataDxfId="0" dataCellStyle="Normal">
      <calculatedColumnFormula>(B7)/($B$3^2)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7B2F6B"/>
      </a:hlink>
      <a:folHlink>
        <a:srgbClr val="D5973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sqref="A1:K1"/>
    </sheetView>
  </sheetViews>
  <sheetFormatPr defaultRowHeight="15.95" customHeight="1" x14ac:dyDescent="0.2"/>
  <cols>
    <col min="1" max="1" width="10.5" style="1" bestFit="1" customWidth="1"/>
    <col min="2" max="2" width="11.6640625" style="1" bestFit="1" customWidth="1"/>
    <col min="3" max="3" width="12.33203125" style="1" bestFit="1" customWidth="1"/>
    <col min="4" max="4" width="10.1640625" style="1" bestFit="1" customWidth="1"/>
    <col min="5" max="5" width="10.33203125" style="1" bestFit="1" customWidth="1"/>
    <col min="6" max="6" width="12.6640625" style="1" bestFit="1" customWidth="1"/>
    <col min="7" max="7" width="12.6640625" style="1" customWidth="1"/>
    <col min="8" max="8" width="21.5" style="1" bestFit="1" customWidth="1"/>
    <col min="9" max="9" width="21.33203125" style="1" bestFit="1" customWidth="1"/>
    <col min="10" max="10" width="25.5" style="1" bestFit="1" customWidth="1"/>
    <col min="11" max="11" width="25.83203125" style="1" bestFit="1" customWidth="1"/>
    <col min="12" max="16384" width="9.33203125" style="3"/>
  </cols>
  <sheetData>
    <row r="1" spans="1:11" s="1" customFormat="1" ht="48" customHeight="1" x14ac:dyDescent="0.3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x14ac:dyDescent="0.2">
      <c r="J2" s="3"/>
      <c r="K2" s="3"/>
    </row>
    <row r="3" spans="1:11" s="7" customFormat="1" ht="15.75" customHeight="1" x14ac:dyDescent="0.2">
      <c r="A3" s="21" t="s">
        <v>3</v>
      </c>
      <c r="B3" s="23">
        <v>1.55</v>
      </c>
      <c r="C3" s="6"/>
      <c r="D3" s="6"/>
      <c r="E3" s="6"/>
      <c r="F3" s="6"/>
      <c r="G3" s="6"/>
      <c r="H3" s="6"/>
      <c r="I3" s="6"/>
    </row>
    <row r="4" spans="1:11" s="11" customFormat="1" ht="15.75" customHeight="1" x14ac:dyDescent="0.2">
      <c r="A4" s="22"/>
      <c r="B4" s="24"/>
      <c r="C4" s="10"/>
      <c r="D4" s="10"/>
      <c r="E4" s="10"/>
      <c r="F4" s="10"/>
      <c r="G4" s="10"/>
      <c r="H4" s="10"/>
      <c r="I4" s="10"/>
      <c r="J4" s="8"/>
      <c r="K4" s="9"/>
    </row>
    <row r="5" spans="1:11" ht="15" customHeight="1" x14ac:dyDescent="0.2">
      <c r="J5" s="2"/>
      <c r="K5" s="2"/>
    </row>
    <row r="6" spans="1:11" s="12" customFormat="1" ht="25.5" customHeight="1" x14ac:dyDescent="0.2">
      <c r="A6" s="18" t="s">
        <v>0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2</v>
      </c>
    </row>
    <row r="7" spans="1:11" s="4" customFormat="1" ht="15.95" customHeight="1" x14ac:dyDescent="0.2">
      <c r="A7" s="19">
        <v>39083</v>
      </c>
      <c r="B7" s="13">
        <v>63.5</v>
      </c>
      <c r="C7" s="13">
        <v>81</v>
      </c>
      <c r="D7" s="13">
        <v>78.5</v>
      </c>
      <c r="E7" s="13">
        <v>101</v>
      </c>
      <c r="F7" s="13">
        <v>17.2</v>
      </c>
      <c r="G7" s="13">
        <v>29.2</v>
      </c>
      <c r="H7" s="14">
        <f t="shared" ref="H7:H11" si="0">(1.07*B7)-128*(B7^2/(100*$B$3)^2)</f>
        <v>46.462044745057241</v>
      </c>
      <c r="I7" s="14">
        <f>B7-H7</f>
        <v>17.037955254942759</v>
      </c>
      <c r="J7" s="16">
        <f t="shared" ref="J7:J11" si="1">IF(ISERROR((I7*100)/B7),"0.0",(I7*100)/B7)*0.01</f>
        <v>0.26831425598335051</v>
      </c>
      <c r="K7" s="17">
        <f t="shared" ref="K7:K11" si="2">(B7)/($B$3^2)</f>
        <v>26.430801248699268</v>
      </c>
    </row>
    <row r="8" spans="1:11" s="4" customFormat="1" ht="15.95" customHeight="1" x14ac:dyDescent="0.2">
      <c r="A8" s="19">
        <v>39090</v>
      </c>
      <c r="B8" s="13">
        <v>63.5</v>
      </c>
      <c r="C8" s="13">
        <v>81</v>
      </c>
      <c r="D8" s="13">
        <v>78.5</v>
      </c>
      <c r="E8" s="13">
        <v>100</v>
      </c>
      <c r="F8" s="13">
        <v>17.2</v>
      </c>
      <c r="G8" s="13">
        <v>29.2</v>
      </c>
      <c r="H8" s="14">
        <f t="shared" si="0"/>
        <v>46.462044745057241</v>
      </c>
      <c r="I8" s="14">
        <f>B8-H8</f>
        <v>17.037955254942759</v>
      </c>
      <c r="J8" s="16">
        <f t="shared" si="1"/>
        <v>0.26831425598335051</v>
      </c>
      <c r="K8" s="17">
        <f t="shared" si="2"/>
        <v>26.430801248699268</v>
      </c>
    </row>
    <row r="9" spans="1:11" s="4" customFormat="1" ht="15.95" customHeight="1" x14ac:dyDescent="0.2">
      <c r="A9" s="19">
        <v>39097</v>
      </c>
      <c r="B9" s="13">
        <v>63</v>
      </c>
      <c r="C9" s="13">
        <v>81</v>
      </c>
      <c r="D9" s="13">
        <v>78.5</v>
      </c>
      <c r="E9" s="13">
        <v>100</v>
      </c>
      <c r="F9" s="13">
        <v>17.100000000000001</v>
      </c>
      <c r="G9" s="13">
        <v>29.2</v>
      </c>
      <c r="H9" s="14">
        <f t="shared" si="0"/>
        <v>46.264027055150891</v>
      </c>
      <c r="I9" s="14">
        <f>B9-H9</f>
        <v>16.735972944849109</v>
      </c>
      <c r="J9" s="16">
        <f t="shared" si="1"/>
        <v>0.2656503642039541</v>
      </c>
      <c r="K9" s="17">
        <f t="shared" si="2"/>
        <v>26.22268470343392</v>
      </c>
    </row>
    <row r="10" spans="1:11" s="4" customFormat="1" ht="15.95" customHeight="1" x14ac:dyDescent="0.2">
      <c r="A10" s="19">
        <v>39104</v>
      </c>
      <c r="B10" s="13">
        <v>63</v>
      </c>
      <c r="C10" s="13">
        <v>81</v>
      </c>
      <c r="D10" s="13">
        <v>78</v>
      </c>
      <c r="E10" s="13">
        <v>99</v>
      </c>
      <c r="F10" s="13">
        <v>17.100000000000001</v>
      </c>
      <c r="G10" s="13">
        <v>29.2</v>
      </c>
      <c r="H10" s="14">
        <f t="shared" si="0"/>
        <v>46.264027055150891</v>
      </c>
      <c r="I10" s="14">
        <f>B10-H10</f>
        <v>16.735972944849109</v>
      </c>
      <c r="J10" s="16">
        <f t="shared" si="1"/>
        <v>0.2656503642039541</v>
      </c>
      <c r="K10" s="17">
        <f t="shared" si="2"/>
        <v>26.22268470343392</v>
      </c>
    </row>
    <row r="11" spans="1:11" s="4" customFormat="1" ht="15.95" customHeight="1" x14ac:dyDescent="0.2">
      <c r="A11" s="19">
        <v>39111</v>
      </c>
      <c r="B11" s="13">
        <v>62.5</v>
      </c>
      <c r="C11" s="13">
        <v>81</v>
      </c>
      <c r="D11" s="13">
        <v>78</v>
      </c>
      <c r="E11" s="13">
        <v>99</v>
      </c>
      <c r="F11" s="13">
        <v>17.100000000000001</v>
      </c>
      <c r="G11" s="13">
        <v>28.9</v>
      </c>
      <c r="H11" s="14">
        <f t="shared" si="0"/>
        <v>46.063345473465141</v>
      </c>
      <c r="I11" s="14">
        <f>B11-H11</f>
        <v>16.436654526534859</v>
      </c>
      <c r="J11" s="16">
        <f t="shared" si="1"/>
        <v>0.26298647242455775</v>
      </c>
      <c r="K11" s="17">
        <f t="shared" si="2"/>
        <v>26.014568158168572</v>
      </c>
    </row>
    <row r="12" spans="1:11" s="4" customFormat="1" ht="15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15.9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4" customFormat="1" ht="15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4" customFormat="1" ht="15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4" customFormat="1" ht="15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4" customFormat="1" ht="15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5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4" customFormat="1" ht="15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4" customFormat="1" ht="15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4" customFormat="1" ht="15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4" customFormat="1" ht="15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4" customFormat="1" ht="15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4" customFormat="1" ht="15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4" customFormat="1" ht="15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4" customFormat="1" ht="15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4" customFormat="1" ht="15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4" customFormat="1" ht="15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4" customFormat="1" ht="15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4" customFormat="1" ht="15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4" customFormat="1" ht="15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5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4" customFormat="1" ht="15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4" customFormat="1" ht="15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4" customFormat="1" ht="15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4" customFormat="1" ht="15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3">
    <mergeCell ref="A1:K1"/>
    <mergeCell ref="A3:A4"/>
    <mergeCell ref="B3:B4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>english</DirectSourceMarket>
    <ApprovalStatus xmlns="e5d022ff-4ce9-4922-b5a4-f245e35e2aac">InProgress</ApprovalStatus>
    <MarketSpecific xmlns="e5d022ff-4ce9-4922-b5a4-f245e35e2aac" xsi:nil="true"/>
    <PrimaryImageGen xmlns="e5d022ff-4ce9-4922-b5a4-f245e35e2aac">true</PrimaryImageGen>
    <ThumbnailAssetId xmlns="e5d022ff-4ce9-4922-b5a4-f245e35e2aac" xsi:nil="true"/>
    <NumericId xmlns="e5d022ff-4ce9-4922-b5a4-f245e35e2aac">-1</NumericId>
    <TPFriendlyName xmlns="e5d022ff-4ce9-4922-b5a4-f245e35e2aac">Fitness chart for women (metric)</TPFriendlyName>
    <BusinessGroup xmlns="e5d022ff-4ce9-4922-b5a4-f245e35e2aac" xsi:nil="true"/>
    <APEditor xmlns="e5d022ff-4ce9-4922-b5a4-f245e35e2aac">
      <UserInfo>
        <DisplayName>REDMOND\v-luannv</DisplayName>
        <AccountId>102</AccountId>
        <AccountType/>
      </UserInfo>
    </APEditor>
    <SourceTitle xmlns="e5d022ff-4ce9-4922-b5a4-f245e35e2aac">Fitness chart for women (metric)</SourceTitle>
    <OpenTemplate xmlns="e5d022ff-4ce9-4922-b5a4-f245e35e2aac">true</OpenTemplate>
    <UALocComments xmlns="e5d022ff-4ce9-4922-b5a4-f245e35e2aac" xsi:nil="true"/>
    <ParentAssetId xmlns="e5d022ff-4ce9-4922-b5a4-f245e35e2aac" xsi:nil="true"/>
    <PublishStatusLookup xmlns="e5d022ff-4ce9-4922-b5a4-f245e35e2aac">
      <Value>36631</Value>
      <Value>413272</Value>
    </PublishStatusLookup>
    <IntlLangReviewDate xmlns="e5d022ff-4ce9-4922-b5a4-f245e35e2aac" xsi:nil="true"/>
    <LastPublishResultLookup xmlns="e5d022ff-4ce9-4922-b5a4-f245e35e2aac" xsi:nil="true"/>
    <MachineTranslated xmlns="e5d022ff-4ce9-4922-b5a4-f245e35e2aac">false</MachineTranslated>
    <OriginalSourceMarket xmlns="e5d022ff-4ce9-4922-b5a4-f245e35e2aac">english</OriginalSourceMarket>
    <TPInstallLocation xmlns="e5d022ff-4ce9-4922-b5a4-f245e35e2aac">{My Templates}</TPInstallLocation>
    <ClipArtFilename xmlns="e5d022ff-4ce9-4922-b5a4-f245e35e2aac" xsi:nil="true"/>
    <ContentItem xmlns="e5d022ff-4ce9-4922-b5a4-f245e35e2aac" xsi:nil="true"/>
    <APDescription xmlns="e5d022ff-4ce9-4922-b5a4-f245e35e2aac" xsi:nil="true"/>
    <APAuthor xmlns="e5d022ff-4ce9-4922-b5a4-f245e35e2aac">
      <UserInfo>
        <DisplayName>REDMOND\cynvey</DisplayName>
        <AccountId>174</AccountId>
        <AccountType/>
      </UserInfo>
    </APAuthor>
    <TPAppVersion xmlns="e5d022ff-4ce9-4922-b5a4-f245e35e2aac">12</TPAppVersion>
    <TPCommandLine xmlns="e5d022ff-4ce9-4922-b5a4-f245e35e2aac">{XL} /t {FilePath}</TPCommandLine>
    <EditorialStatus xmlns="e5d022ff-4ce9-4922-b5a4-f245e35e2aac" xsi:nil="true"/>
    <PublishTargets xmlns="e5d022ff-4ce9-4922-b5a4-f245e35e2aac">OfficeOnline</PublishTargets>
    <TPLaunchHelpLinkType xmlns="e5d022ff-4ce9-4922-b5a4-f245e35e2aac">Template</TPLaunchHelpLinkType>
    <TimesCloned xmlns="e5d022ff-4ce9-4922-b5a4-f245e35e2aac" xsi:nil="true"/>
    <LastModifiedDateTime xmlns="e5d022ff-4ce9-4922-b5a4-f245e35e2aac" xsi:nil="true"/>
    <Provider xmlns="e5d022ff-4ce9-4922-b5a4-f245e35e2aac">EY006220130</Provider>
    <AcquiredFrom xmlns="e5d022ff-4ce9-4922-b5a4-f245e35e2aac" xsi:nil="true"/>
    <AssetStart xmlns="e5d022ff-4ce9-4922-b5a4-f245e35e2aac">2009-01-02T00:00:00+00:00</AssetStart>
    <LastHandOff xmlns="e5d022ff-4ce9-4922-b5a4-f245e35e2aac" xsi:nil="true"/>
    <TPClientViewer xmlns="e5d022ff-4ce9-4922-b5a4-f245e35e2aac">Microsoft Office Excel</TPClientViewer>
    <ArtSampleDocs xmlns="e5d022ff-4ce9-4922-b5a4-f245e35e2aac" xsi:nil="true"/>
    <UACurrentWords xmlns="e5d022ff-4ce9-4922-b5a4-f245e35e2aac">0</UACurrentWords>
    <UALocRecommendation xmlns="e5d022ff-4ce9-4922-b5a4-f245e35e2aac">Localize</UALocRecommendation>
    <IsDeleted xmlns="e5d022ff-4ce9-4922-b5a4-f245e35e2aac">false</IsDeleted>
    <ShowIn xmlns="e5d022ff-4ce9-4922-b5a4-f245e35e2aac" xsi:nil="true"/>
    <UANotes xmlns="e5d022ff-4ce9-4922-b5a4-f245e35e2aac" xsi:nil="true"/>
    <TemplateStatus xmlns="e5d022ff-4ce9-4922-b5a4-f245e35e2aac" xsi:nil="true"/>
    <VoteCount xmlns="e5d022ff-4ce9-4922-b5a4-f245e35e2aac" xsi:nil="true"/>
    <CSXHash xmlns="e5d022ff-4ce9-4922-b5a4-f245e35e2aac" xsi:nil="true"/>
    <AssetExpire xmlns="e5d022ff-4ce9-4922-b5a4-f245e35e2aac">2029-05-12T00:00:00+00:00</AssetExpire>
    <DSATActionTaken xmlns="e5d022ff-4ce9-4922-b5a4-f245e35e2aac" xsi:nil="true"/>
    <CSXSubmissionMarket xmlns="e5d022ff-4ce9-4922-b5a4-f245e35e2aac" xsi:nil="true"/>
    <SubmitterId xmlns="e5d022ff-4ce9-4922-b5a4-f245e35e2aac" xsi:nil="true"/>
    <TPExecutable xmlns="e5d022ff-4ce9-4922-b5a4-f245e35e2aac" xsi:nil="true"/>
    <AssetType xmlns="e5d022ff-4ce9-4922-b5a4-f245e35e2aac">TP</AssetType>
    <CSXUpdate xmlns="e5d022ff-4ce9-4922-b5a4-f245e35e2aac">false</CSXUpdate>
    <BugNumber xmlns="e5d022ff-4ce9-4922-b5a4-f245e35e2aac" xsi:nil="true"/>
    <CSXSubmissionDate xmlns="e5d022ff-4ce9-4922-b5a4-f245e35e2aac" xsi:nil="true"/>
    <ApprovalLog xmlns="e5d022ff-4ce9-4922-b5a4-f245e35e2aac" xsi:nil="true"/>
    <Milestone xmlns="e5d022ff-4ce9-4922-b5a4-f245e35e2aac" xsi:nil="true"/>
    <TPComponent xmlns="e5d022ff-4ce9-4922-b5a4-f245e35e2aac">EXCELFiles</TPComponent>
    <OriginAsset xmlns="e5d022ff-4ce9-4922-b5a4-f245e35e2aac" xsi:nil="true"/>
    <AssetId xmlns="e5d022ff-4ce9-4922-b5a4-f245e35e2aac">TP010219908</AssetId>
    <TPApplication xmlns="e5d022ff-4ce9-4922-b5a4-f245e35e2aac">Excel</TPApplication>
    <TPLaunchHelpLink xmlns="e5d022ff-4ce9-4922-b5a4-f245e35e2aac" xsi:nil="true"/>
    <IntlLocPriority xmlns="e5d022ff-4ce9-4922-b5a4-f245e35e2aac" xsi:nil="true"/>
    <IntlLangReviewer xmlns="e5d022ff-4ce9-4922-b5a4-f245e35e2aac" xsi:nil="true"/>
    <PlannedPubDate xmlns="e5d022ff-4ce9-4922-b5a4-f245e35e2aac" xsi:nil="true"/>
    <CrawlForDependencies xmlns="e5d022ff-4ce9-4922-b5a4-f245e35e2aac">false</CrawlForDependencies>
    <HandoffToMSDN xmlns="e5d022ff-4ce9-4922-b5a4-f245e35e2aac" xsi:nil="true"/>
    <TrustLevel xmlns="e5d022ff-4ce9-4922-b5a4-f245e35e2aac">1 Microsoft Managed Content</TrustLevel>
    <IsSearchable xmlns="e5d022ff-4ce9-4922-b5a4-f245e35e2aac">false</IsSearchable>
    <TPNamespace xmlns="e5d022ff-4ce9-4922-b5a4-f245e35e2aac">EXCEL</TPNamespace>
    <Markets xmlns="e5d022ff-4ce9-4922-b5a4-f245e35e2aac"/>
    <IntlLangReview xmlns="e5d022ff-4ce9-4922-b5a4-f245e35e2aac" xsi:nil="true"/>
    <OutputCachingOn xmlns="e5d022ff-4ce9-4922-b5a4-f245e35e2aac">false</OutputCachingOn>
    <UAProjectedTotalWords xmlns="e5d022ff-4ce9-4922-b5a4-f245e35e2aac" xsi:nil="true"/>
    <OOCacheId xmlns="e5d022ff-4ce9-4922-b5a4-f245e35e2aac" xsi:nil="true"/>
    <Downloads xmlns="e5d022ff-4ce9-4922-b5a4-f245e35e2aac">0</Downloads>
    <EditorialTags xmlns="e5d022ff-4ce9-4922-b5a4-f245e35e2aac" xsi:nil="true"/>
    <Manager xmlns="e5d022ff-4ce9-4922-b5a4-f245e35e2aac" xsi:nil="true"/>
    <LegacyData xmlns="e5d022ff-4ce9-4922-b5a4-f245e35e2aac" xsi:nil="true"/>
    <Providers xmlns="e5d022ff-4ce9-4922-b5a4-f245e35e2aac" xsi:nil="true"/>
    <PolicheckWords xmlns="e5d022ff-4ce9-4922-b5a4-f245e35e2aac" xsi:nil="true"/>
    <FriendlyTitle xmlns="e5d022ff-4ce9-4922-b5a4-f245e35e2aac" xsi:nil="true"/>
    <TemplateTemplateType xmlns="e5d022ff-4ce9-4922-b5a4-f245e35e2aac">Excel 2007 Default</TemplateTemplateType>
    <BlockPublish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46486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260CE644-20CE-4D35-90FF-7C30DCA17F55}"/>
</file>

<file path=customXml/itemProps2.xml><?xml version="1.0" encoding="utf-8"?>
<ds:datastoreItem xmlns:ds="http://schemas.openxmlformats.org/officeDocument/2006/customXml" ds:itemID="{259137ED-1F57-408A-864C-74B4EF1D8D96}"/>
</file>

<file path=customXml/itemProps3.xml><?xml version="1.0" encoding="utf-8"?>
<ds:datastoreItem xmlns:ds="http://schemas.openxmlformats.org/officeDocument/2006/customXml" ds:itemID="{E80E5A11-DD04-49EE-93C3-C35ECFBE2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Dados</vt:lpstr>
      <vt:lpstr>Medições</vt:lpstr>
      <vt:lpstr>Peso - IMC</vt:lpstr>
      <vt:lpstr>Peso - Gordura Corporal</vt:lpstr>
      <vt:lpstr>Dados!Print_Area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women (metric)</dc:title>
  <dc:creator/>
  <cp:lastModifiedBy/>
  <dcterms:created xsi:type="dcterms:W3CDTF">2006-08-10T17:58:29Z</dcterms:created>
  <dcterms:modified xsi:type="dcterms:W3CDTF">2012-05-30T11:44:49Z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2337300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