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B01513C-BCE6-4535-8BD1-A6C749EC2D0B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Depósitos" sheetId="1" r:id="rId1"/>
    <sheet name="Retiradas" sheetId="2" r:id="rId2"/>
  </sheets>
  <definedNames>
    <definedName name="Ano">Depósitos!$D$4</definedName>
    <definedName name="Depósitos_totais">Depósitos[[#Totals],[Valor]]</definedName>
    <definedName name="Descrição_de_segmentação">#N/A</definedName>
    <definedName name="Mês">Depósitos!$D$2</definedName>
    <definedName name="RegiãoTítuloColuna1..F2.1">Depósitos!$D$1</definedName>
    <definedName name="RegiãoTítuloColuna2..F4.1">Depósitos!$D$3</definedName>
    <definedName name="Retiradas_totais">Cheques[[#Totals],[Valor]]</definedName>
    <definedName name="SaldoFinal">Depósitos!$E$2</definedName>
    <definedName name="Segmentação_para1">#N/A</definedName>
    <definedName name="TítuloDaColuna1">Depósitos[[#Headers],[Depósito nº]]</definedName>
    <definedName name="TítuloDaColuna2">Cheques[[#Headers],[Tipo]]</definedName>
    <definedName name="_xlnm.Print_Titles" localSheetId="0">Depósitos!$6:$6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D11" i="1" l="1"/>
  <c r="C3" i="2" l="1"/>
  <c r="C4" i="2"/>
  <c r="C5" i="2"/>
  <c r="C6" i="2"/>
  <c r="C7" i="2"/>
  <c r="C7" i="1"/>
  <c r="C8" i="1"/>
  <c r="C9" i="1"/>
  <c r="C10" i="1"/>
  <c r="D2" i="1" l="1"/>
  <c r="D4" i="1"/>
  <c r="D8" i="2"/>
  <c r="F4" i="1" s="1"/>
  <c r="B7" i="1" l="1"/>
  <c r="B8" i="1"/>
  <c r="B9" i="1"/>
  <c r="B10" i="1"/>
  <c r="F2" i="1" l="1"/>
  <c r="E4" i="1"/>
</calcChain>
</file>

<file path=xl/sharedStrings.xml><?xml version="1.0" encoding="utf-8"?>
<sst xmlns="http://schemas.openxmlformats.org/spreadsheetml/2006/main" count="44" uniqueCount="32">
  <si>
    <t>Extrato
bancário
mensal</t>
  </si>
  <si>
    <t>Depósitos</t>
  </si>
  <si>
    <t>Depósito nº</t>
  </si>
  <si>
    <t>TOTAL</t>
  </si>
  <si>
    <t>Data</t>
  </si>
  <si>
    <t>MÊS</t>
  </si>
  <si>
    <t>ANO</t>
  </si>
  <si>
    <t>Valor</t>
  </si>
  <si>
    <t>SALDO ANTERIOR</t>
  </si>
  <si>
    <t>SALDO FINAL</t>
  </si>
  <si>
    <t>Descrição</t>
  </si>
  <si>
    <t>trabalho 1, cheque 1</t>
  </si>
  <si>
    <t>trabalho 2, cheque 1</t>
  </si>
  <si>
    <t>trabalho 1, cheque 2</t>
  </si>
  <si>
    <t>trabalho 2, cheque 2</t>
  </si>
  <si>
    <t>DEPÓSITOS TOTAIS</t>
  </si>
  <si>
    <t>RETIRADAS TOTAIS</t>
  </si>
  <si>
    <t>Reconciliado</t>
  </si>
  <si>
    <t>sim</t>
  </si>
  <si>
    <t>Retiradas</t>
  </si>
  <si>
    <t>Tipo</t>
  </si>
  <si>
    <t>Cheque 1001</t>
  </si>
  <si>
    <t>Cheque 1002</t>
  </si>
  <si>
    <t>Cheque 1003</t>
  </si>
  <si>
    <t>Débito</t>
  </si>
  <si>
    <t>Caixa eletrônico</t>
  </si>
  <si>
    <t>Para</t>
  </si>
  <si>
    <t>Conta de energia</t>
  </si>
  <si>
    <t>Conta de água/esgoto/resíduos</t>
  </si>
  <si>
    <t>Hipoteca</t>
  </si>
  <si>
    <t>Supermercado</t>
  </si>
  <si>
    <t>Dinheiro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</si>
</sst>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&quot;R$&quot;\ #,##0.00"/>
  </numFmts>
  <fonts count="8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5" fontId="5" fillId="0" borderId="0" applyFont="0" applyFill="0" applyBorder="0" applyProtection="0">
      <alignment horizontal="left" vertical="top"/>
    </xf>
    <xf numFmtId="165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" fontId="5" fillId="0" borderId="0" applyFont="0" applyFill="0" applyBorder="0" applyProtection="0">
      <alignment horizontal="left" vertical="center" indent="1"/>
    </xf>
  </cellStyleXfs>
  <cellXfs count="21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1"/>
    <xf numFmtId="0" fontId="4" fillId="0" borderId="1" xfId="2"/>
    <xf numFmtId="0" fontId="1" fillId="0" borderId="0" xfId="3"/>
    <xf numFmtId="0" fontId="4" fillId="0" borderId="2" xfId="7"/>
    <xf numFmtId="0" fontId="4" fillId="0" borderId="3" xfId="8"/>
    <xf numFmtId="14" fontId="0" fillId="0" borderId="0" xfId="10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5" fontId="0" fillId="0" borderId="0" xfId="6" applyFont="1">
      <alignment horizontal="left" vertical="center" indent="1"/>
    </xf>
    <xf numFmtId="1" fontId="0" fillId="0" borderId="0" xfId="11" applyFont="1">
      <alignment horizontal="left" vertical="center" indent="1"/>
    </xf>
    <xf numFmtId="0" fontId="7" fillId="0" borderId="0" xfId="9">
      <alignment horizontal="left" vertical="top"/>
    </xf>
    <xf numFmtId="165" fontId="7" fillId="0" borderId="0" xfId="5" applyFont="1">
      <alignment horizontal="left" vertical="top"/>
    </xf>
    <xf numFmtId="165" fontId="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 indent="1"/>
    </xf>
    <xf numFmtId="0" fontId="2" fillId="0" borderId="0" xfId="4" applyBorder="1" applyAlignment="1">
      <alignment horizontal="left" vertical="center" wrapText="1"/>
    </xf>
  </cellXfs>
  <cellStyles count="12">
    <cellStyle name="Data" xfId="10" xr:uid="{00000000-0005-0000-0000-000003000000}"/>
    <cellStyle name="Mês e ano" xfId="9" xr:uid="{00000000-0005-0000-0000-000008000000}"/>
    <cellStyle name="Moeda" xfId="5" builtinId="4" customBuiltin="1"/>
    <cellStyle name="Moeda [0]" xfId="6" builtinId="7" customBuiltin="1"/>
    <cellStyle name="Normal" xfId="0" builtinId="0" customBuiltin="1"/>
    <cellStyle name="Retiradas totais" xfId="8" xr:uid="{00000000-0005-0000-0000-00000B000000}"/>
    <cellStyle name="Título" xfId="4" builtinId="15" customBuiltin="1"/>
    <cellStyle name="Título 1" xfId="1" builtinId="16" customBuiltin="1"/>
    <cellStyle name="Título 2" xfId="3" builtinId="17" customBuiltin="1"/>
    <cellStyle name="Título 3" xfId="2" builtinId="18" customBuiltin="1"/>
    <cellStyle name="Título 4" xfId="7" builtinId="19" customBuiltin="1"/>
    <cellStyle name="Vírgula" xfId="11" builtinId="3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5" defaultTableStyle="TableStyleMedium2" defaultPivotStyle="PivotStyleMedium2">
    <tableStyle name="Reconciliação bancária mensal" pivot="0" table="0" count="10" xr9:uid="{00000000-0011-0000-FFFF-FFFF00000000}">
      <tableStyleElement type="wholeTable" dxfId="20"/>
      <tableStyleElement type="headerRow" dxfId="19"/>
    </tableStyle>
    <tableStyle name="Reconciliação bancária mensal – depósitos" pivot="0" count="3" xr9:uid="{00000000-0011-0000-FFFF-FFFF01000000}">
      <tableStyleElement type="wholeTable" dxfId="18"/>
      <tableStyleElement type="headerRow" dxfId="17"/>
      <tableStyleElement type="totalRow" dxfId="16"/>
    </tableStyle>
    <tableStyle name="Reconciliação bancária mensal – saques" pivot="0" count="3" xr9:uid="{00000000-0011-0000-FFFF-FFFF02000000}">
      <tableStyleElement type="wholeTable" dxfId="15"/>
      <tableStyleElement type="headerRow" dxfId="14"/>
      <tableStyleElement type="totalRow" dxfId="13"/>
    </tableStyle>
    <tableStyle name="Reconciliação bancária mensal_2" pivot="0" table="0" count="10" xr9:uid="{00000000-0011-0000-FFFF-FFFF03000000}">
      <tableStyleElement type="wholeTable" dxfId="12"/>
      <tableStyleElement type="headerRow" dxfId="11"/>
    </tableStyle>
    <tableStyle name="Reconciliação bancária mensal_2.2" pivot="0" table="0" count="10" xr9:uid="{00000000-0011-0000-FFFF-FFFF04000000}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Reconciliação bancária mensal">
        <x14:slicerStyle name="Reconciliação bancária mensal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Reconciliação bancária mensal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Reconciliação bancária mensal_2.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19051</xdr:rowOff>
    </xdr:from>
    <xdr:to>
      <xdr:col>7</xdr:col>
      <xdr:colOff>1895475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descrição" descr="Segmentação de depósitos para filtrar itens de depósito por descriçã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686051"/>
              <a:ext cx="1828800" cy="1447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/>
                <a:t>Essa forma representa uma segmentação da tabela. O Excel ou posterior dá suporte à segmentação de dados.
Se a forma foi modificada em uma versão anterior do Excel, ou se a pasta de trabalho foi salva no Excel 2007 ou anterior, não será possível usar a segmentação.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5</xdr:row>
      <xdr:rowOff>177927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ara 1" descr="Segmentação de retiradas para filtrar itens por finalidade de retirada">
              <a:extLst>
                <a:ext uri="{FF2B5EF4-FFF2-40B4-BE49-F238E27FC236}">
                  <a16:creationId xmlns:a16="http://schemas.microsoft.com/office/drawing/2014/main" id="{3F01FCF7-F26F-41B6-B277-8E5E21EEC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971550"/>
              <a:ext cx="1828800" cy="14447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/>
                <a:t>Essa forma representa uma segmentação da tabela. O Excel ou posterior dá suporte à segmentação de dados.
Se a forma foi modificada em uma versão anterior do Excel, ou se a pasta de trabalho foi salva no Excel 2007 ou anterior, não será possível usar a segmentação.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Descrição_de_segmentação" xr10:uid="{00000000-0013-0000-FFFF-FFFF01000000}" sourceName="Descrição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para1" xr10:uid="{00000000-0013-0000-FFFF-FFFF02000000}" sourceName="Para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scrição" xr10:uid="{00000000-0014-0000-FFFF-FFFF01000000}" cache="Descrição_de_segmentação" caption="filtro de descrição" style="Reconciliação bancária mensal_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a 1" xr10:uid="{00000000-0014-0000-FFFF-FFFF02000000}" cache="Segmentação_para1" caption="Filtro Para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pósitos" displayName="Depósitos" ref="B6:F11" totalsRowCount="1">
  <autoFilter ref="B6:F10" xr:uid="{00000000-0009-0000-0100-000002000000}"/>
  <tableColumns count="5">
    <tableColumn id="4" xr3:uid="{00000000-0010-0000-0000-000004000000}" name="Depósito nº" totalsRowLabel="TOTAL" dataCellStyle="Vírgula">
      <calculatedColumnFormula>ROW()-ROW(Depósitos[[#Headers],[Depósito nº]])</calculatedColumnFormula>
    </tableColumn>
    <tableColumn id="1" xr3:uid="{00000000-0010-0000-0000-000001000000}" name="Data" totalsRowDxfId="8" dataCellStyle="Data"/>
    <tableColumn id="2" xr3:uid="{00000000-0010-0000-0000-000002000000}" name="Valor" totalsRowFunction="sum" totalsRowDxfId="7" dataCellStyle="Moeda [0]"/>
    <tableColumn id="3" xr3:uid="{00000000-0010-0000-0000-000003000000}" name="Descrição" totalsRowDxfId="6"/>
    <tableColumn id="5" xr3:uid="{00000000-0010-0000-0000-000005000000}" name="Reconciliado" totalsRowDxfId="5"/>
  </tableColumns>
  <tableStyleInfo name="Reconciliação bancária mensal – depósitos" showFirstColumn="0" showLastColumn="0" showRowStripes="0" showColumnStripes="0"/>
  <extLst>
    <ext xmlns:x14="http://schemas.microsoft.com/office/spreadsheetml/2009/9/main" uri="{504A1905-F514-4f6f-8877-14C23A59335A}">
      <x14:table altTextSummary="Insira o número, a data, o valor, a descrição e o status de reconciliação do depósito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heques" displayName="Cheques" ref="B2:F8" totalsRowCount="1">
  <autoFilter ref="B2:F7" xr:uid="{00000000-0009-0000-0100-000003000000}"/>
  <tableColumns count="5">
    <tableColumn id="1" xr3:uid="{00000000-0010-0000-0100-000001000000}" name="Tipo" totalsRowLabel="TOTAL" totalsRowDxfId="4"/>
    <tableColumn id="2" xr3:uid="{00000000-0010-0000-0100-000002000000}" name="Data" totalsRowDxfId="3" dataCellStyle="Data"/>
    <tableColumn id="3" xr3:uid="{00000000-0010-0000-0100-000003000000}" name="Valor" totalsRowFunction="sum" totalsRowDxfId="2" dataCellStyle="Moeda [0]"/>
    <tableColumn id="4" xr3:uid="{00000000-0010-0000-0100-000004000000}" name="Para" totalsRowDxfId="1"/>
    <tableColumn id="5" xr3:uid="{00000000-0010-0000-0100-000005000000}" name="Reconciliado" totalsRowDxfId="0"/>
  </tableColumns>
  <tableStyleInfo name="Reconciliação bancária mensal – saques" showFirstColumn="0" showLastColumn="0" showRowStripes="0" showColumnStripes="0"/>
  <extLst>
    <ext xmlns:x14="http://schemas.microsoft.com/office/spreadsheetml/2009/9/main" uri="{504A1905-F514-4f6f-8877-14C23A59335A}">
      <x14:table altTextSummary="Insira o tipo, a data, o valor, a finalidade (em &quot;Para&quot;) e o status de reconciliação nesta tabela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7.625" customWidth="1"/>
    <col min="3" max="3" width="16" customWidth="1"/>
    <col min="4" max="4" width="20.875" customWidth="1"/>
    <col min="5" max="5" width="22.5" customWidth="1"/>
    <col min="6" max="6" width="20.875" customWidth="1"/>
    <col min="7" max="7" width="2.625" customWidth="1"/>
    <col min="8" max="8" width="25.625" customWidth="1"/>
    <col min="9" max="9" width="2.625" customWidth="1"/>
  </cols>
  <sheetData>
    <row r="1" spans="2:6" ht="45" customHeight="1" thickBot="1" x14ac:dyDescent="0.45">
      <c r="B1" s="20" t="s">
        <v>0</v>
      </c>
      <c r="C1" s="20"/>
      <c r="D1" s="6" t="s">
        <v>5</v>
      </c>
      <c r="E1" s="6" t="s">
        <v>8</v>
      </c>
      <c r="F1" s="8" t="s">
        <v>15</v>
      </c>
    </row>
    <row r="2" spans="2:6" ht="30" customHeight="1" x14ac:dyDescent="0.3">
      <c r="B2" s="20"/>
      <c r="C2" s="20"/>
      <c r="D2" s="14" t="str">
        <f ca="1">UPPER(TEXT(TODAY(),"mmmm"))</f>
        <v>MAIO</v>
      </c>
      <c r="E2" s="15">
        <v>2525.54</v>
      </c>
      <c r="F2" s="15">
        <f>Depósitos_totais</f>
        <v>5400</v>
      </c>
    </row>
    <row r="3" spans="2:6" ht="30" customHeight="1" thickBot="1" x14ac:dyDescent="0.45">
      <c r="B3" s="20"/>
      <c r="C3" s="20"/>
      <c r="D3" s="1" t="s">
        <v>6</v>
      </c>
      <c r="E3" s="1" t="s">
        <v>9</v>
      </c>
      <c r="F3" s="9" t="s">
        <v>16</v>
      </c>
    </row>
    <row r="4" spans="2:6" ht="30" customHeight="1" x14ac:dyDescent="0.3">
      <c r="B4" s="20"/>
      <c r="C4" s="20"/>
      <c r="D4" s="14">
        <f ca="1">YEAR(TODAY())</f>
        <v>2018</v>
      </c>
      <c r="E4" s="15">
        <f>IFERROR(SaldoFinal+Depósitos_totais-Retiradas_totais, "")</f>
        <v>6550.54</v>
      </c>
      <c r="F4" s="15">
        <f>Retiradas_totais</f>
        <v>1375</v>
      </c>
    </row>
    <row r="5" spans="2:6" ht="45" customHeight="1" x14ac:dyDescent="0.55000000000000004">
      <c r="B5" s="5" t="s">
        <v>1</v>
      </c>
    </row>
    <row r="6" spans="2:6" ht="30" customHeight="1" x14ac:dyDescent="0.3">
      <c r="B6" s="2" t="s">
        <v>2</v>
      </c>
      <c r="C6" s="2" t="s">
        <v>4</v>
      </c>
      <c r="D6" s="2" t="s">
        <v>7</v>
      </c>
      <c r="E6" s="2" t="s">
        <v>10</v>
      </c>
      <c r="F6" s="2" t="s">
        <v>17</v>
      </c>
    </row>
    <row r="7" spans="2:6" ht="30" customHeight="1" x14ac:dyDescent="0.3">
      <c r="B7" s="13">
        <f>ROW()-ROW(Depósitos[[#Headers],[Depósito nº]])</f>
        <v>1</v>
      </c>
      <c r="C7" s="10">
        <f ca="1">TODAY()-15</f>
        <v>43220</v>
      </c>
      <c r="D7" s="12">
        <v>1500</v>
      </c>
      <c r="E7" s="11" t="s">
        <v>11</v>
      </c>
      <c r="F7" s="2" t="s">
        <v>18</v>
      </c>
    </row>
    <row r="8" spans="2:6" ht="30" customHeight="1" x14ac:dyDescent="0.3">
      <c r="B8" s="13">
        <f>ROW()-ROW(Depósitos[[#Headers],[Depósito nº]])</f>
        <v>2</v>
      </c>
      <c r="C8" s="10">
        <f ca="1">TODAY()-10</f>
        <v>43225</v>
      </c>
      <c r="D8" s="12">
        <v>1200</v>
      </c>
      <c r="E8" s="11" t="s">
        <v>12</v>
      </c>
      <c r="F8" s="2" t="s">
        <v>18</v>
      </c>
    </row>
    <row r="9" spans="2:6" ht="30" customHeight="1" x14ac:dyDescent="0.3">
      <c r="B9" s="13">
        <f>ROW()-ROW(Depósitos[[#Headers],[Depósito nº]])</f>
        <v>3</v>
      </c>
      <c r="C9" s="10">
        <f ca="1">TODAY()-5</f>
        <v>43230</v>
      </c>
      <c r="D9" s="12">
        <v>1500</v>
      </c>
      <c r="E9" s="11" t="s">
        <v>13</v>
      </c>
      <c r="F9" s="2" t="s">
        <v>18</v>
      </c>
    </row>
    <row r="10" spans="2:6" ht="30" customHeight="1" x14ac:dyDescent="0.3">
      <c r="B10" s="13">
        <f>ROW()-ROW(Depósitos[[#Headers],[Depósito nº]])</f>
        <v>4</v>
      </c>
      <c r="C10" s="10">
        <f ca="1">TODAY()</f>
        <v>43235</v>
      </c>
      <c r="D10" s="12">
        <v>1200</v>
      </c>
      <c r="E10" s="11" t="s">
        <v>14</v>
      </c>
      <c r="F10" s="2" t="s">
        <v>18</v>
      </c>
    </row>
    <row r="11" spans="2:6" ht="30" customHeight="1" x14ac:dyDescent="0.3">
      <c r="B11" s="17" t="s">
        <v>3</v>
      </c>
      <c r="C11" s="18"/>
      <c r="D11" s="19">
        <f>SUBTOTAL(109,Depósitos[Valor])</f>
        <v>5400</v>
      </c>
      <c r="E11" s="3"/>
      <c r="F11" s="3"/>
    </row>
  </sheetData>
  <mergeCells count="1">
    <mergeCell ref="B1:C4"/>
  </mergeCells>
  <conditionalFormatting sqref="D7:D10">
    <cfRule type="dataBar" priority="13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allowBlank="1" showInputMessage="1" showErrorMessage="1" prompt="Crie um extrato de reconciliação bancária mensal nesta pasta de trabalho. Insira depósitos e retiradas. Os depósitos totais, as retiradas e o saldo são calculados automaticamente nesta planilha" sqref="A1" xr:uid="{00000000-0002-0000-0000-000001000000}"/>
    <dataValidation allowBlank="1" showInputMessage="1" showErrorMessage="1" prompt="O título desta planilha está nesta célula. Insira o mês, o ano e o saldo anterior nas células à direita" sqref="B1:C4" xr:uid="{00000000-0002-0000-0000-000002000000}"/>
    <dataValidation allowBlank="1" showInputMessage="1" showErrorMessage="1" prompt="Insira os detalhes dos depósitos na tabela abaixo. Use uma segmentação na célula H7 para filtrar os depósitos por descrição" sqref="B5" xr:uid="{00000000-0002-0000-0000-000003000000}"/>
    <dataValidation allowBlank="1" showInputMessage="1" showErrorMessage="1" prompt="Insira o mês na célula abaixo" sqref="D1" xr:uid="{00000000-0002-0000-0000-000004000000}"/>
    <dataValidation allowBlank="1" showInputMessage="1" showErrorMessage="1" prompt="Insira o mês nesta célula" sqref="D2" xr:uid="{00000000-0002-0000-0000-000005000000}"/>
    <dataValidation allowBlank="1" showInputMessage="1" showErrorMessage="1" prompt="Insira o ano na célula abaixo" sqref="D3" xr:uid="{00000000-0002-0000-0000-000006000000}"/>
    <dataValidation allowBlank="1" showInputMessage="1" showErrorMessage="1" prompt="Insira o ano nesta célula" sqref="D4" xr:uid="{00000000-0002-0000-0000-000007000000}"/>
    <dataValidation allowBlank="1" showInputMessage="1" showErrorMessage="1" prompt="Insira o saldo anterior na célula abaixo" sqref="E1" xr:uid="{00000000-0002-0000-0000-000008000000}"/>
    <dataValidation allowBlank="1" showInputMessage="1" showErrorMessage="1" prompt="Insira o saldo anterior nesta célula" sqref="E2" xr:uid="{00000000-0002-0000-0000-000009000000}"/>
    <dataValidation allowBlank="1" showInputMessage="1" showErrorMessage="1" prompt="O saldo final é calculado automaticamente na célula abaixo" sqref="E3" xr:uid="{00000000-0002-0000-0000-00000A000000}"/>
    <dataValidation allowBlank="1" showInputMessage="1" showErrorMessage="1" prompt="O saldo final é calculado automaticamente nesta célula" sqref="E4" xr:uid="{00000000-0002-0000-0000-00000B000000}"/>
    <dataValidation allowBlank="1" showInputMessage="1" showErrorMessage="1" prompt="Os depósitos totais são calculados automaticamente na célula abaixo" sqref="F1" xr:uid="{00000000-0002-0000-0000-00000C000000}"/>
    <dataValidation allowBlank="1" showInputMessage="1" showErrorMessage="1" prompt="Os depósitos totais são calculados automaticamente nesta célula" sqref="F2" xr:uid="{00000000-0002-0000-0000-00000D000000}"/>
    <dataValidation allowBlank="1" showInputMessage="1" showErrorMessage="1" prompt="As retiradas totais são calculadas automaticamente na célula abaixo" sqref="F3" xr:uid="{00000000-0002-0000-0000-00000E000000}"/>
    <dataValidation allowBlank="1" showInputMessage="1" showErrorMessage="1" prompt="As retiradas totais são calculadas automaticamente nesta célula" sqref="F4" xr:uid="{00000000-0002-0000-0000-00000F000000}"/>
    <dataValidation allowBlank="1" showInputMessage="1" showErrorMessage="1" prompt="Insira o número do depósito na coluna abaixo deste cabeçalho. Use filtros de cabeçalho para encontrar entradas específicas" sqref="B6" xr:uid="{00000000-0002-0000-0000-000010000000}"/>
    <dataValidation allowBlank="1" showInputMessage="1" showErrorMessage="1" prompt="Selecione Sim ou Não nesta coluna para marcar as entradas de reconciliação. Pressione Alt+Seta para baixo para abrir a lista suspensa e Enter para fazer a seleção" sqref="F6" xr:uid="{00000000-0002-0000-0000-000011000000}"/>
    <dataValidation allowBlank="1" showInputMessage="1" showErrorMessage="1" prompt="Insira a data na coluna abaixo deste cabeçalho" sqref="C6" xr:uid="{00000000-0002-0000-0000-000012000000}"/>
    <dataValidation allowBlank="1" showInputMessage="1" showErrorMessage="1" prompt="Insira o valor na coluna abaixo deste cabeçalho" sqref="D6" xr:uid="{00000000-0002-0000-0000-000013000000}"/>
    <dataValidation allowBlank="1" showInputMessage="1" showErrorMessage="1" prompt="Insira a descrição na coluna abaixo deste cabeçalho" sqref="E6" xr:uid="{00000000-0002-0000-0000-000014000000}"/>
    <dataValidation allowBlank="1" showInputMessage="1" showErrorMessage="1" prompt="A segmentação de depósitos para filtrar itens de depósito por descrição está nesta célula" sqref="H7" xr:uid="{00000000-0002-0000-0000-000015000000}"/>
    <dataValidation type="list" errorStyle="warning" allowBlank="1" showInputMessage="1" showErrorMessage="1" error="Selecione Sim ou Não na lista. Selecione Cancelar, pressione Alt+Seta para baixo para abrir a lista suspensa e Enter para fazer a seleção" sqref="F7:F10" xr:uid="{00000000-0002-0000-0000-000000000000}">
      <formula1>"sim,não"</formula1>
    </dataValidation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8"/>
  <sheetViews>
    <sheetView showGridLines="0" workbookViewId="0"/>
  </sheetViews>
  <sheetFormatPr defaultRowHeight="33.75" customHeight="1" x14ac:dyDescent="0.3"/>
  <cols>
    <col min="1" max="1" width="2.375" customWidth="1"/>
    <col min="2" max="2" width="17.625" customWidth="1"/>
    <col min="3" max="3" width="16" customWidth="1"/>
    <col min="4" max="4" width="20.875" customWidth="1"/>
    <col min="5" max="5" width="22.5" customWidth="1"/>
    <col min="6" max="6" width="20.875" customWidth="1"/>
    <col min="7" max="7" width="2.625" customWidth="1"/>
    <col min="8" max="8" width="25.625" customWidth="1"/>
    <col min="9" max="9" width="2.625" customWidth="1"/>
  </cols>
  <sheetData>
    <row r="1" spans="2:6" ht="45" customHeight="1" x14ac:dyDescent="0.35">
      <c r="B1" s="7" t="s">
        <v>19</v>
      </c>
    </row>
    <row r="2" spans="2:6" ht="33.75" customHeight="1" x14ac:dyDescent="0.3">
      <c r="B2" s="2" t="s">
        <v>20</v>
      </c>
      <c r="C2" s="2" t="s">
        <v>4</v>
      </c>
      <c r="D2" s="2" t="s">
        <v>7</v>
      </c>
      <c r="E2" s="2" t="s">
        <v>26</v>
      </c>
      <c r="F2" s="2" t="s">
        <v>17</v>
      </c>
    </row>
    <row r="3" spans="2:6" ht="33.75" customHeight="1" x14ac:dyDescent="0.3">
      <c r="B3" s="2" t="s">
        <v>21</v>
      </c>
      <c r="C3" s="10">
        <f ca="1">TODAY()-8</f>
        <v>43227</v>
      </c>
      <c r="D3" s="12">
        <v>150</v>
      </c>
      <c r="E3" s="11" t="s">
        <v>27</v>
      </c>
      <c r="F3" s="2" t="s">
        <v>18</v>
      </c>
    </row>
    <row r="4" spans="2:6" ht="33.75" customHeight="1" x14ac:dyDescent="0.3">
      <c r="B4" s="2" t="s">
        <v>22</v>
      </c>
      <c r="C4" s="10">
        <f ca="1">TODAY()-6</f>
        <v>43229</v>
      </c>
      <c r="D4" s="12">
        <v>150</v>
      </c>
      <c r="E4" s="11" t="s">
        <v>28</v>
      </c>
      <c r="F4" s="2" t="s">
        <v>18</v>
      </c>
    </row>
    <row r="5" spans="2:6" ht="33.75" customHeight="1" x14ac:dyDescent="0.3">
      <c r="B5" s="2" t="s">
        <v>23</v>
      </c>
      <c r="C5" s="10">
        <f ca="1">TODAY()-4</f>
        <v>43231</v>
      </c>
      <c r="D5" s="12">
        <v>850</v>
      </c>
      <c r="E5" s="11" t="s">
        <v>29</v>
      </c>
      <c r="F5" s="2" t="s">
        <v>18</v>
      </c>
    </row>
    <row r="6" spans="2:6" ht="33.75" customHeight="1" x14ac:dyDescent="0.3">
      <c r="B6" s="2" t="s">
        <v>24</v>
      </c>
      <c r="C6" s="10">
        <f ca="1">TODAY()-2</f>
        <v>43233</v>
      </c>
      <c r="D6" s="12">
        <v>125</v>
      </c>
      <c r="E6" s="11" t="s">
        <v>30</v>
      </c>
      <c r="F6" s="2" t="s">
        <v>18</v>
      </c>
    </row>
    <row r="7" spans="2:6" ht="33.75" customHeight="1" x14ac:dyDescent="0.3">
      <c r="B7" s="2" t="s">
        <v>25</v>
      </c>
      <c r="C7" s="10">
        <f ca="1">TODAY()</f>
        <v>43235</v>
      </c>
      <c r="D7" s="12">
        <v>100</v>
      </c>
      <c r="E7" s="11" t="s">
        <v>31</v>
      </c>
      <c r="F7" s="2" t="s">
        <v>18</v>
      </c>
    </row>
    <row r="8" spans="2:6" ht="33.75" customHeight="1" x14ac:dyDescent="0.3">
      <c r="B8" s="2" t="s">
        <v>3</v>
      </c>
      <c r="C8" s="4"/>
      <c r="D8" s="16">
        <f>SUBTOTAL(109,Cheques[Valor])</f>
        <v>1375</v>
      </c>
      <c r="E8" s="4"/>
      <c r="F8" s="4"/>
    </row>
  </sheetData>
  <conditionalFormatting sqref="D3:D7">
    <cfRule type="dataBar" priority="14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allowBlank="1" showInputMessage="1" showErrorMessage="1" prompt="O título desta planilha está nesta célula" sqref="B1" xr:uid="{00000000-0002-0000-0100-000001000000}"/>
    <dataValidation allowBlank="1" showInputMessage="1" showErrorMessage="1" prompt="Selecione Sim ou Não nesta coluna para marcar as entradas de reconciliação. Pressione Alt+Seta para baixo para abrir a lista suspensa e Enter para fazer a seleção" sqref="F2" xr:uid="{00000000-0002-0000-0100-000002000000}"/>
    <dataValidation allowBlank="1" showInputMessage="1" showErrorMessage="1" prompt="Insira o tipo de retirada na coluna abaixo deste cabeçalho. Use filtros de cabeçalho para encontrar entradas específicas" sqref="B2" xr:uid="{00000000-0002-0000-0100-000003000000}"/>
    <dataValidation allowBlank="1" showInputMessage="1" showErrorMessage="1" prompt="Insira a data na coluna abaixo deste cabeçalho" sqref="C2" xr:uid="{00000000-0002-0000-0100-000004000000}"/>
    <dataValidation allowBlank="1" showInputMessage="1" showErrorMessage="1" prompt="Insira o valor na coluna abaixo deste cabeçalho" sqref="D2" xr:uid="{00000000-0002-0000-0100-000005000000}"/>
    <dataValidation allowBlank="1" showInputMessage="1" showErrorMessage="1" prompt="Insira a finalidade da retirada na coluna abaixo deste cabeçalho" sqref="E2" xr:uid="{00000000-0002-0000-0100-000006000000}"/>
    <dataValidation allowBlank="1" showInputMessage="1" showErrorMessage="1" prompt="A segmentação de retiradas para filtrar itens por finalidade de retirada está nesta célula" sqref="H3" xr:uid="{00000000-0002-0000-0100-000007000000}"/>
    <dataValidation allowBlank="1" showInputMessage="1" showErrorMessage="1" prompt="Crie uma lista de retiradas nesta planilha. Use uma segmentação na célula H3 para filtrar os itens por finalidade de retirada" sqref="A1" xr:uid="{00000000-0002-0000-0100-000008000000}"/>
    <dataValidation type="list" errorStyle="warning" allowBlank="1" showInputMessage="1" showErrorMessage="1" error="Selecione Sim ou Não na lista. Selecione Cancelar, pressione Alt+Seta para baixo para abrir a lista suspensa e Enter para fazer a seleção" sqref="F3:F7" xr:uid="{00000000-0002-0000-0100-000000000000}">
      <formula1>"sim,não"</formula1>
    </dataValidation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Depósitos</vt:lpstr>
      <vt:lpstr>Retiradas</vt:lpstr>
      <vt:lpstr>Ano</vt:lpstr>
      <vt:lpstr>Depósitos_totais</vt:lpstr>
      <vt:lpstr>Mês</vt:lpstr>
      <vt:lpstr>RegiãoTítuloColuna1..F2.1</vt:lpstr>
      <vt:lpstr>RegiãoTítuloColuna2..F4.1</vt:lpstr>
      <vt:lpstr>Retiradas_totais</vt:lpstr>
      <vt:lpstr>SaldoFinal</vt:lpstr>
      <vt:lpstr>TítuloDaColuna1</vt:lpstr>
      <vt:lpstr>TítuloDaColuna2</vt:lpstr>
      <vt:lpstr>Depósitos!Titulos_de_impressao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2017-06-29T04:42:49Z</dcterms:created>
  <dcterms:modified xsi:type="dcterms:W3CDTF">2018-05-15T06:44:17Z</dcterms:modified>
</cp:coreProperties>
</file>