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7AAA700E-F3F5-4422-AF3B-A44A4E45314A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Comparação de Crédito Imobili" sheetId="1" r:id="rId1"/>
  </sheets>
  <definedNames>
    <definedName name="_xlnm.Print_Titles" localSheetId="0">'Comparação de Crédito Imobili'!$5:$5</definedName>
    <definedName name="ValorDoEmpréstimo">'Comparação de Crédito Imobili'!$D$3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J9" i="1"/>
  <c r="L9" i="1" s="1"/>
  <c r="M8" i="1"/>
  <c r="J8" i="1"/>
  <c r="L8" i="1" s="1"/>
  <c r="M7" i="1"/>
  <c r="J7" i="1"/>
  <c r="L7" i="1" s="1"/>
  <c r="M6" i="1"/>
  <c r="J6" i="1"/>
  <c r="L6" i="1" s="1"/>
</calcChain>
</file>

<file path=xl/sharedStrings.xml><?xml version="1.0" encoding="utf-8"?>
<sst xmlns="http://schemas.openxmlformats.org/spreadsheetml/2006/main" count="30" uniqueCount="28">
  <si>
    <t>DATA</t>
  </si>
  <si>
    <t>QUANTIA</t>
  </si>
  <si>
    <t>O gráfico de colunas mostrando a Taxa de juros comparação está nessa célula.</t>
  </si>
  <si>
    <t>#</t>
  </si>
  <si>
    <t>BANCO</t>
  </si>
  <si>
    <t>Nome 1</t>
  </si>
  <si>
    <t>Nome 2</t>
  </si>
  <si>
    <t>Nome 3</t>
  </si>
  <si>
    <t>Nome 4</t>
  </si>
  <si>
    <t>Data</t>
  </si>
  <si>
    <t>TIPO</t>
  </si>
  <si>
    <t>Ajustável</t>
  </si>
  <si>
    <t>Fixo</t>
  </si>
  <si>
    <t>PERÍODO</t>
  </si>
  <si>
    <t>O gráfico de colunas mostrando Custos Antecipados está nessa célula.</t>
  </si>
  <si>
    <t>ANOS AMORTIZADOS</t>
  </si>
  <si>
    <t>TAXA</t>
  </si>
  <si>
    <t>TEA</t>
  </si>
  <si>
    <t>PONTOS</t>
  </si>
  <si>
    <t>O gráfico de barras clusterizado mostrando pagamentos mensais está nessa célula.</t>
  </si>
  <si>
    <t>PONTOS EM R$</t>
  </si>
  <si>
    <t>FECHAMENTO EM R$</t>
  </si>
  <si>
    <t>ANTECIPADO</t>
  </si>
  <si>
    <t>PAGAMENTO</t>
  </si>
  <si>
    <t>LIMITE DE JUROS - ANO 1</t>
  </si>
  <si>
    <t>LIMITE DE JUROS ANUAL</t>
  </si>
  <si>
    <t>LIMITE DE JUROS DURANTE O EMPRÉSTIMO</t>
  </si>
  <si>
    <r>
      <rPr>
        <b/>
        <i/>
        <sz val="34"/>
        <color theme="8"/>
        <rFont val="Trebuchet MS"/>
        <family val="2"/>
        <scheme val="major"/>
      </rPr>
      <t>COMPARAÇÃO</t>
    </r>
    <r>
      <rPr>
        <b/>
        <sz val="34"/>
        <color theme="8"/>
        <rFont val="Trebuchet MS"/>
        <family val="2"/>
        <scheme val="major"/>
      </rPr>
      <t xml:space="preserve"> </t>
    </r>
    <r>
      <rPr>
        <b/>
        <sz val="34"/>
        <color theme="0"/>
        <rFont val="Trebuchet MS"/>
        <family val="2"/>
        <scheme val="major"/>
      </rPr>
      <t>DE CRÉDITO IMOBILI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</si>
</sst>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R$&quot;\ #,##0.00;[Red]\-&quot;R$&quot;\ #,##0.00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&quot;R$&quot;\ #,##0"/>
  </numFmts>
  <fonts count="13" x14ac:knownFonts="1">
    <font>
      <sz val="11"/>
      <color theme="1" tint="0.34998626667073579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b/>
      <sz val="34"/>
      <color theme="8"/>
      <name val="Trebuchet MS"/>
      <family val="2"/>
      <scheme val="major"/>
    </font>
    <font>
      <sz val="34"/>
      <color theme="0"/>
      <name val="Trebuchet MS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</borders>
  <cellStyleXfs count="14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" fillId="4" borderId="2" applyNumberFormat="0" applyAlignment="0" applyProtection="0"/>
  </cellStyleXfs>
  <cellXfs count="21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4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9" fontId="4" fillId="0" borderId="0" xfId="2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2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0" fillId="3" borderId="0" xfId="4" applyFont="1" applyAlignment="1">
      <alignment horizontal="center" vertical="center"/>
    </xf>
    <xf numFmtId="0" fontId="5" fillId="0" borderId="5" xfId="5" applyFill="1" applyBorder="1">
      <alignment horizontal="left" vertical="center"/>
    </xf>
    <xf numFmtId="0" fontId="5" fillId="0" borderId="6" xfId="5" applyFill="1" applyBorder="1">
      <alignment horizontal="left" vertical="center"/>
    </xf>
  </cellXfs>
  <cellStyles count="14">
    <cellStyle name="Histórico Contrastante" xfId="4" xr:uid="{00000000-0005-0000-0000-000002000000}"/>
    <cellStyle name="Rótulos de Entrada" xfId="5" xr:uid="{00000000-0005-0000-0000-000009000000}"/>
    <cellStyle name="千位分隔" xfId="6" builtinId="3" customBuiltin="1"/>
    <cellStyle name="千位分隔[0]" xfId="7" builtinId="6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注释" xfId="13" builtinId="10" customBuiltin="1"/>
    <cellStyle name="百分比" xfId="9" builtinId="5" customBuiltin="1"/>
    <cellStyle name="货币" xfId="8" builtinId="4" customBuiltin="1"/>
    <cellStyle name="货币[0]" xfId="2" builtinId="7" customBuiltin="1"/>
    <cellStyle name="输入" xfId="3" builtinId="20" customBuiltin="1"/>
  </cellStyles>
  <dxfs count="33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R$&quot;\ #,##0.00;[Red]\-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R$&quot;\ #,##0.00;[Red]\-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R$&quot;\ #,##0.00;[Red]\-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R$&quot;\ #,##0.00;[Red]\-&quot;R$&quot;\ 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</dxfs>
  <tableStyles count="2" defaultTableStyle="TableStyleMedium2" defaultPivotStyle="PivotStyleLight16">
    <tableStyle name="Comparação de Crédito Imobili" pivot="0" count="2" xr9:uid="{00000000-0011-0000-FFFF-FFFF01000000}">
      <tableStyleElement type="wholeTable" dxfId="32"/>
      <tableStyleElement type="headerRow" dxfId="31"/>
    </tableStyle>
    <tableStyle name="Estilo de Segmentação Personalizado" pivot="0" table="0" count="2" xr9:uid="{00000000-0011-0000-FFFF-FFFF00000000}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bg1"/>
                </a:solidFill>
              </a:rPr>
              <a:t>JUROS</a:t>
            </a:r>
            <a:r>
              <a:rPr lang="en-US" sz="1200" b="1" baseline="0">
                <a:solidFill>
                  <a:schemeClr val="bg1"/>
                </a:solidFill>
              </a:rPr>
              <a:t> </a:t>
            </a:r>
            <a:r>
              <a:rPr lang="en-US" sz="1200" b="1">
                <a:solidFill>
                  <a:schemeClr val="bg1"/>
                </a:solidFill>
              </a:rPr>
              <a:t>TAXA</a:t>
            </a:r>
            <a:r>
              <a:rPr lang="en-US" sz="1200">
                <a:solidFill>
                  <a:schemeClr val="bg1"/>
                </a:solidFill>
              </a:rPr>
              <a:t> </a:t>
            </a:r>
            <a:r>
              <a:rPr lang="en-US" sz="1200" i="1">
                <a:solidFill>
                  <a:schemeClr val="accent5"/>
                </a:solidFill>
              </a:rPr>
              <a:t>COMPARAÇÃO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'Comparação de Crédito Imobili'!$G$5</c:f>
              <c:strCache>
                <c:ptCount val="1"/>
                <c:pt idx="0">
                  <c:v>TAXA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0CA8861-9DC0-472C-A78D-BEA7926B82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1967360-58AB-45D1-B225-C4037FA3E7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F8D59A-6272-4CAA-97A3-FA2D60EA61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F806A0-0902-48D8-8833-31F45ABF8B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'Comparação de Crédito Imobili'!$G$6:$G$9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'Comparação de Crédito Imobili'!$B$6:$B$10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bg1"/>
                </a:solidFill>
              </a:rPr>
              <a:t>ANTECIPAR</a:t>
            </a:r>
            <a:r>
              <a:rPr lang="en-US" sz="1200">
                <a:solidFill>
                  <a:schemeClr val="bg1"/>
                </a:solidFill>
              </a:rPr>
              <a:t> </a:t>
            </a:r>
            <a:r>
              <a:rPr lang="en-US" sz="1200" i="1">
                <a:solidFill>
                  <a:schemeClr val="accent5"/>
                </a:solidFill>
              </a:rPr>
              <a:t>CUSTOS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'Comparação de Crédito Imobili'!$L$5</c:f>
              <c:strCache>
                <c:ptCount val="1"/>
                <c:pt idx="0">
                  <c:v>ANTECIPADO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502DE7C-4C23-4ABC-BAA5-F6715493D4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5522F21-4225-4D04-B967-28D419F629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2E588F-1650-4611-882F-0C740F9EA0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CE13B75-3646-449F-9F36-55D554129E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'Comparação de Crédito Imobili'!$L$6:$L$9</c:f>
              <c:numCache>
                <c:formatCode>"R$"\ #,##0.00;[Red]\-"R$"\ #,##0.00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'Comparação de Crédito Imobili'!$B$6:$B$10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R$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>
                <a:solidFill>
                  <a:schemeClr val="accent5"/>
                </a:solidFill>
              </a:rPr>
              <a:t>PAGAMENTOS</a:t>
            </a:r>
            <a:r>
              <a:rPr lang="en-US" sz="1200">
                <a:solidFill>
                  <a:schemeClr val="bg1"/>
                </a:solidFill>
              </a:rPr>
              <a:t> </a:t>
            </a:r>
            <a:r>
              <a:rPr lang="en-US" sz="1200" b="1">
                <a:solidFill>
                  <a:schemeClr val="bg1"/>
                </a:solidFill>
              </a:rPr>
              <a:t>MENSAIS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'Comparação de Crédito Imobili'!$M$5</c:f>
              <c:strCache>
                <c:ptCount val="1"/>
                <c:pt idx="0">
                  <c:v>PAGAMENTO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9CBD84-3964-4AED-8E9D-9128B959DA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FDED50-976B-4C94-8747-0F41AFC815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E2D304-971C-4268-BA55-352382DC05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DBD8B8-60BC-4031-92DB-A4EC39B67C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'Comparação de Crédito Imobili'!$M$6:$M$9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'Comparação de Crédito Imobili'!$B$6:$B$10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R$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áfico 1" descr="Gráfico de colunas mostrando a comparação da taxa de jur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295275</xdr:colOff>
      <xdr:row>3</xdr:row>
      <xdr:rowOff>1934845</xdr:rowOff>
    </xdr:to>
    <xdr:graphicFrame macro="">
      <xdr:nvGraphicFramePr>
        <xdr:cNvPr id="3" name="Gráfico 2" descr="Gráfico de colunas mostrando os custos iniciai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180976</xdr:colOff>
      <xdr:row>3</xdr:row>
      <xdr:rowOff>117475</xdr:rowOff>
    </xdr:from>
    <xdr:to>
      <xdr:col>13</xdr:col>
      <xdr:colOff>105376</xdr:colOff>
      <xdr:row>3</xdr:row>
      <xdr:rowOff>1934845</xdr:rowOff>
    </xdr:to>
    <xdr:graphicFrame macro="">
      <xdr:nvGraphicFramePr>
        <xdr:cNvPr id="4" name="Gráfico 3" descr="Gráfico de barras agrupado mostrando pagamentos mensa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réstimos" displayName="Empréstimos" ref="B5:P9" headerRowDxfId="28">
  <autoFilter ref="B5:P9" xr:uid="{00000000-0009-0000-0100-000001000000}"/>
  <tableColumns count="15">
    <tableColumn id="1" xr3:uid="{00000000-0010-0000-0000-000001000000}" name="#" totalsRowLabel="Total" dataDxfId="27" totalsRowDxfId="26"/>
    <tableColumn id="2" xr3:uid="{00000000-0010-0000-0000-000002000000}" name="BANCO" dataDxfId="25"/>
    <tableColumn id="3" xr3:uid="{00000000-0010-0000-0000-000003000000}" name="TIPO" dataDxfId="24"/>
    <tableColumn id="16" xr3:uid="{00000000-0010-0000-0000-000010000000}" name="PERÍODO" dataDxfId="23" totalsRowDxfId="22"/>
    <tableColumn id="4" xr3:uid="{00000000-0010-0000-0000-000004000000}" name="ANOS AMORTIZADOS" dataDxfId="21" totalsRowDxfId="20"/>
    <tableColumn id="5" xr3:uid="{00000000-0010-0000-0000-000005000000}" name="TAXA" dataDxfId="19" totalsRowDxfId="18"/>
    <tableColumn id="11" xr3:uid="{00000000-0010-0000-0000-00000B000000}" name="TEA" dataDxfId="17" totalsRowDxfId="16"/>
    <tableColumn id="6" xr3:uid="{00000000-0010-0000-0000-000006000000}" name="PONTOS" dataDxfId="15" totalsRowDxfId="14"/>
    <tableColumn id="7" xr3:uid="{00000000-0010-0000-0000-000007000000}" name="PONTOS EM R$" dataDxfId="13" totalsRowDxfId="12">
      <calculatedColumnFormula>IFERROR(Empréstimos[[#This Row],[PONTOS]]/100*ValorDoEmpréstimo,0)</calculatedColumnFormula>
    </tableColumn>
    <tableColumn id="8" xr3:uid="{00000000-0010-0000-0000-000008000000}" name="FECHAMENTO EM R$" dataDxfId="11" totalsRowDxfId="10"/>
    <tableColumn id="12" xr3:uid="{00000000-0010-0000-0000-00000C000000}" name="ANTECIPADO" dataDxfId="9" totalsRowDxfId="8">
      <calculatedColumnFormula>SUM(Empréstimos[[#This Row],[PONTOS EM R$]:[FECHAMENTO EM R$]])</calculatedColumnFormula>
    </tableColumn>
    <tableColumn id="9" xr3:uid="{00000000-0010-0000-0000-000009000000}" name="PAGAMENTO" dataDxfId="7" totalsRowDxfId="6">
      <calculatedColumnFormula>IFERROR(PMT(Empréstimos[[#This Row],[TAXA]]/12,Empréstimos[[#This Row],[ANOS AMORTIZADOS]]*12,-ValorDoEmpréstimo,1),"")</calculatedColumnFormula>
    </tableColumn>
    <tableColumn id="10" xr3:uid="{00000000-0010-0000-0000-00000A000000}" name="LIMITE DE JUROS - ANO 1" dataDxfId="5" totalsRowDxfId="4"/>
    <tableColumn id="13" xr3:uid="{00000000-0010-0000-0000-00000D000000}" name="LIMITE DE JUROS ANUAL" dataDxfId="3" totalsRowDxfId="2"/>
    <tableColumn id="14" xr3:uid="{00000000-0010-0000-0000-00000E000000}" name="LIMITE DE JUROS DURANTE O EMPRÉSTIMO" totalsRowFunction="sum" dataDxfId="1" totalsRowDxfId="0"/>
  </tableColumns>
  <tableStyleInfo name="Comparação de Crédito Imobili" showFirstColumn="0" showLastColumn="0" showRowStripes="1" showColumnStripes="0"/>
  <extLst>
    <ext xmlns:x14="http://schemas.microsoft.com/office/spreadsheetml/2009/9/main" uri="{504A1905-F514-4f6f-8877-14C23A59335A}">
      <x14:table altTextSummary="Insira o número, o nome do banco, o prazo, a taxa percentual anual, os pontos, a quantia de fechamento, o ano 1 e os limites anual e vitalício nesta tabela. Os pontos de dólar, o montante antecipado e os pagamentos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4.25" customWidth="1"/>
    <col min="6" max="6" width="22.125" customWidth="1"/>
    <col min="9" max="9" width="11.375" customWidth="1"/>
    <col min="10" max="10" width="18" customWidth="1"/>
    <col min="11" max="11" width="22.125" customWidth="1"/>
    <col min="12" max="12" width="16.5" customWidth="1"/>
    <col min="13" max="13" width="15.375" customWidth="1"/>
    <col min="14" max="14" width="19.625" customWidth="1"/>
    <col min="15" max="15" width="19.25" customWidth="1"/>
    <col min="16" max="16" width="30.375" customWidth="1"/>
    <col min="17" max="17" width="2.75" customWidth="1"/>
  </cols>
  <sheetData>
    <row r="1" spans="1:17" ht="55.5" customHeight="1" x14ac:dyDescent="0.3">
      <c r="A1" s="2"/>
      <c r="B1" s="17" t="s">
        <v>27</v>
      </c>
      <c r="C1" s="17"/>
      <c r="D1" s="17"/>
      <c r="E1" s="17"/>
      <c r="F1" s="17"/>
      <c r="G1" s="17"/>
      <c r="H1" s="17"/>
      <c r="I1" s="16"/>
      <c r="J1" s="16"/>
      <c r="K1" s="2"/>
      <c r="L1" s="2"/>
      <c r="M1" s="2"/>
      <c r="N1" s="2"/>
      <c r="O1" s="2"/>
      <c r="P1" s="2"/>
      <c r="Q1" s="2"/>
    </row>
    <row r="2" spans="1:17" ht="30" customHeight="1" x14ac:dyDescent="0.3">
      <c r="B2" s="19" t="s">
        <v>0</v>
      </c>
      <c r="C2" s="19"/>
      <c r="D2" s="9" t="s">
        <v>9</v>
      </c>
    </row>
    <row r="3" spans="1:17" ht="30" customHeight="1" x14ac:dyDescent="0.3">
      <c r="B3" s="20" t="s">
        <v>1</v>
      </c>
      <c r="C3" s="20"/>
      <c r="D3" s="13">
        <v>350000</v>
      </c>
    </row>
    <row r="4" spans="1:17" ht="162.6" customHeight="1" x14ac:dyDescent="0.3">
      <c r="A4" s="2"/>
      <c r="B4" s="18" t="s">
        <v>2</v>
      </c>
      <c r="C4" s="18"/>
      <c r="D4" s="18"/>
      <c r="E4" s="18"/>
      <c r="F4" s="18" t="s">
        <v>14</v>
      </c>
      <c r="G4" s="18"/>
      <c r="H4" s="18"/>
      <c r="I4" s="18"/>
      <c r="J4" s="18" t="s">
        <v>19</v>
      </c>
      <c r="K4" s="18"/>
      <c r="L4" s="18"/>
      <c r="M4" s="18"/>
      <c r="N4" s="18"/>
      <c r="O4" s="18"/>
      <c r="P4" s="2"/>
      <c r="Q4" s="2"/>
    </row>
    <row r="5" spans="1:17" s="10" customFormat="1" ht="39.950000000000003" customHeight="1" x14ac:dyDescent="0.3">
      <c r="B5" s="3" t="s">
        <v>3</v>
      </c>
      <c r="C5" s="11" t="s">
        <v>4</v>
      </c>
      <c r="D5" s="11" t="s">
        <v>10</v>
      </c>
      <c r="E5" s="3" t="s">
        <v>13</v>
      </c>
      <c r="F5" s="11" t="s">
        <v>15</v>
      </c>
      <c r="G5" s="11" t="s">
        <v>16</v>
      </c>
      <c r="H5" s="11" t="s">
        <v>17</v>
      </c>
      <c r="I5" s="11" t="s">
        <v>18</v>
      </c>
      <c r="J5" s="12" t="s">
        <v>20</v>
      </c>
      <c r="K5" s="12" t="s">
        <v>21</v>
      </c>
      <c r="L5" s="12" t="s">
        <v>22</v>
      </c>
      <c r="M5" s="12" t="s">
        <v>23</v>
      </c>
      <c r="N5" s="11" t="s">
        <v>24</v>
      </c>
      <c r="O5" s="11" t="s">
        <v>25</v>
      </c>
      <c r="P5" s="11" t="s">
        <v>26</v>
      </c>
    </row>
    <row r="6" spans="1:17" ht="30" customHeight="1" x14ac:dyDescent="0.3">
      <c r="B6" s="4">
        <v>4</v>
      </c>
      <c r="C6" s="5" t="s">
        <v>5</v>
      </c>
      <c r="D6" s="5" t="s">
        <v>11</v>
      </c>
      <c r="E6" s="6">
        <v>5</v>
      </c>
      <c r="F6" s="6">
        <v>30</v>
      </c>
      <c r="G6" s="7">
        <v>2.5000000000000001E-2</v>
      </c>
      <c r="H6" s="7">
        <v>3.338E-2</v>
      </c>
      <c r="I6" s="8">
        <v>2</v>
      </c>
      <c r="J6" s="14">
        <f>IFERROR(Empréstimos[[#This Row],[PONTOS]]/100*ValorDoEmpréstimo,0)</f>
        <v>7000</v>
      </c>
      <c r="K6" s="14">
        <v>1000</v>
      </c>
      <c r="L6" s="15">
        <f>SUM(Empréstimos[[#This Row],[PONTOS EM R$]:[FECHAMENTO EM R$]])</f>
        <v>8000</v>
      </c>
      <c r="M6" s="15">
        <f>IFERROR(PMT(Empréstimos[[#This Row],[TAXA]]/12,Empréstimos[[#This Row],[ANOS AMORTIZADOS]]*12,-ValorDoEmpréstimo,1),"")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4">
        <v>3</v>
      </c>
      <c r="C7" s="5" t="s">
        <v>6</v>
      </c>
      <c r="D7" s="5" t="s">
        <v>11</v>
      </c>
      <c r="E7" s="6">
        <v>7</v>
      </c>
      <c r="F7" s="6">
        <v>30</v>
      </c>
      <c r="G7" s="7">
        <v>2.6249999999999999E-2</v>
      </c>
      <c r="H7" s="7">
        <v>3.252E-2</v>
      </c>
      <c r="I7" s="8">
        <v>2</v>
      </c>
      <c r="J7" s="14">
        <f>IFERROR(Empréstimos[[#This Row],[PONTOS]]/100*ValorDoEmpréstimo,0)</f>
        <v>7000</v>
      </c>
      <c r="K7" s="14">
        <v>750</v>
      </c>
      <c r="L7" s="15">
        <f>SUM(Empréstimos[[#This Row],[PONTOS EM R$]:[FECHAMENTO EM R$]])</f>
        <v>7750</v>
      </c>
      <c r="M7" s="15">
        <f>IFERROR(PMT(Empréstimos[[#This Row],[TAXA]]/12,Empréstimos[[#This Row],[ANOS AMORTIZADOS]]*12,-ValorDoEmpréstimo,1),"")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6">
        <v>1</v>
      </c>
      <c r="C8" s="5" t="s">
        <v>7</v>
      </c>
      <c r="D8" s="5" t="s">
        <v>12</v>
      </c>
      <c r="E8" s="6">
        <v>30</v>
      </c>
      <c r="F8" s="6">
        <v>30</v>
      </c>
      <c r="G8" s="7">
        <v>3.5000000000000003E-2</v>
      </c>
      <c r="H8" s="7">
        <v>3.755E-2</v>
      </c>
      <c r="I8" s="8">
        <v>1.75</v>
      </c>
      <c r="J8" s="14">
        <f>IFERROR(Empréstimos[[#This Row],[PONTOS]]/100*ValorDoEmpréstimo,0)</f>
        <v>6125.0000000000009</v>
      </c>
      <c r="K8" s="14">
        <v>500</v>
      </c>
      <c r="L8" s="15">
        <f>SUM(Empréstimos[[#This Row],[PONTOS EM R$]:[FECHAMENTO EM R$]])</f>
        <v>6625.0000000000009</v>
      </c>
      <c r="M8" s="15">
        <f>IFERROR(PMT(Empréstimos[[#This Row],[TAXA]]/12,Empréstimos[[#This Row],[ANOS AMORTIZADOS]]*12,-ValorDoEmpréstimo,1),"")</f>
        <v>1571.6548335506743</v>
      </c>
      <c r="N8" s="1"/>
      <c r="O8" s="1"/>
      <c r="P8" s="1"/>
    </row>
    <row r="9" spans="1:17" ht="30" customHeight="1" x14ac:dyDescent="0.3">
      <c r="B9" s="4">
        <v>2</v>
      </c>
      <c r="C9" s="5" t="s">
        <v>8</v>
      </c>
      <c r="D9" s="5" t="s">
        <v>12</v>
      </c>
      <c r="E9" s="6">
        <v>15</v>
      </c>
      <c r="F9" s="6">
        <v>15</v>
      </c>
      <c r="G9" s="7">
        <v>2.8750000000000001E-2</v>
      </c>
      <c r="H9" s="7">
        <v>3.2910000000000002E-2</v>
      </c>
      <c r="I9" s="8">
        <v>1.5</v>
      </c>
      <c r="J9" s="14">
        <f>IFERROR(Empréstimos[[#This Row],[PONTOS]]/100*ValorDoEmpréstimo,0)</f>
        <v>5250</v>
      </c>
      <c r="K9" s="14">
        <v>1200</v>
      </c>
      <c r="L9" s="15">
        <f>SUM(Empréstimos[[#This Row],[PONTOS EM R$]:[FECHAMENTO EM R$]])</f>
        <v>6450</v>
      </c>
      <c r="M9" s="15">
        <f>IFERROR(PMT(Empréstimos[[#This Row],[TAXA]]/12,Empréstimos[[#This Row],[ANOS AMORTIZADOS]]*12,-ValorDoEmpréstimo,1),"")</f>
        <v>2396.0455675280091</v>
      </c>
      <c r="N9" s="1"/>
      <c r="O9" s="1"/>
      <c r="P9" s="1"/>
    </row>
  </sheetData>
  <mergeCells count="6">
    <mergeCell ref="B1:H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Crie uma comparação de crédito imobiliário nesta planilha. Insira os detalhes na tabela de empréstimos, a data na célula D2 e o montante do empréstimo na célula D3. Os gráficos nas células B4, F4 e J4 são atualizados automaticamente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Insira a data na célula à direita." sqref="B2:C2" xr:uid="{00000000-0002-0000-0000-000002000000}"/>
    <dataValidation allowBlank="1" showInputMessage="1" showErrorMessage="1" prompt="Insira a data nesta célula" sqref="D2" xr:uid="{00000000-0002-0000-0000-000003000000}"/>
    <dataValidation allowBlank="1" showInputMessage="1" showErrorMessage="1" prompt="Digite o montante na célula à direita" sqref="B3:C3" xr:uid="{00000000-0002-0000-0000-000004000000}"/>
    <dataValidation allowBlank="1" showInputMessage="1" showErrorMessage="1" prompt="Digite o montante nesta célula e detalhes do empréstimo na tabela que começa na célula B5" sqref="D3" xr:uid="{00000000-0002-0000-0000-000005000000}"/>
    <dataValidation allowBlank="1" showInputMessage="1" showErrorMessage="1" prompt="Digite o número nesta coluna sob este título. Use filtros de título para encontrar entradas específicas" sqref="B5" xr:uid="{00000000-0002-0000-0000-000006000000}"/>
    <dataValidation allowBlank="1" showInputMessage="1" showErrorMessage="1" prompt="Digite o nome do banco nesta coluna sob este título" sqref="C5" xr:uid="{00000000-0002-0000-0000-000007000000}"/>
    <dataValidation allowBlank="1" showInputMessage="1" showErrorMessage="1" prompt="Selecione o tipo nesta coluna sob este título. Pressione ALT+SETA PARA BAIXO para abrir a lista suspensa, depois ENTER para fazer a seleção" sqref="D5" xr:uid="{00000000-0002-0000-0000-000008000000}"/>
    <dataValidation allowBlank="1" showInputMessage="1" showErrorMessage="1" prompt="Digite o termo nesta coluna sob este título" sqref="E5" xr:uid="{00000000-0002-0000-0000-000009000000}"/>
    <dataValidation allowBlank="1" showInputMessage="1" showErrorMessage="1" prompt="Digite o ano amortizado nesta coluna sob este título" sqref="F5" xr:uid="{00000000-0002-0000-0000-00000A000000}"/>
    <dataValidation allowBlank="1" showInputMessage="1" showErrorMessage="1" prompt="Insira a taxa na coluna sob este título" sqref="G5" xr:uid="{00000000-0002-0000-0000-00000B000000}"/>
    <dataValidation allowBlank="1" showInputMessage="1" showErrorMessage="1" prompt="Insira a taxa percentual anual (APR) nesta coluna sob este título" sqref="H5" xr:uid="{00000000-0002-0000-0000-00000C000000}"/>
    <dataValidation allowBlank="1" showInputMessage="1" showErrorMessage="1" prompt="Digite os pontos nesta coluna sob este título" sqref="I5" xr:uid="{00000000-0002-0000-0000-00000D000000}"/>
    <dataValidation allowBlank="1" showInputMessage="1" showErrorMessage="1" prompt="Pontos de dólar são calculados automaticamente nesta coluna sob este título" sqref="J5" xr:uid="{00000000-0002-0000-0000-00000E000000}"/>
    <dataValidation allowBlank="1" showInputMessage="1" showErrorMessage="1" prompt="Insira o valor de fechamento em dólares nesta coluna sob este título" sqref="K5" xr:uid="{00000000-0002-0000-0000-00000F000000}"/>
    <dataValidation allowBlank="1" showInputMessage="1" showErrorMessage="1" prompt="O montante antecipado é calculado automaticamente nesta coluna sob este título. A barra de status é atualizada automaticamente" sqref="L5" xr:uid="{00000000-0002-0000-0000-000010000000}"/>
    <dataValidation allowBlank="1" showInputMessage="1" showErrorMessage="1" prompt="O valor do pagamento é calculado automaticamente na coluna sob este cabeçalho." sqref="M5" xr:uid="{00000000-0002-0000-0000-000011000000}"/>
    <dataValidation allowBlank="1" showInputMessage="1" showErrorMessage="1" prompt="Insira o limite do ano 1 nesta coluna sob este título" sqref="N5" xr:uid="{00000000-0002-0000-0000-000012000000}"/>
    <dataValidation allowBlank="1" showInputMessage="1" showErrorMessage="1" prompt="Insira o limite anual nesta coluna sob este título" sqref="O5" xr:uid="{00000000-0002-0000-0000-000013000000}"/>
    <dataValidation allowBlank="1" showInputMessage="1" showErrorMessage="1" prompt="Insira o limite vitalício nesta coluna sob este título" sqref="P5" xr:uid="{00000000-0002-0000-0000-000014000000}"/>
    <dataValidation type="list" errorStyle="warning" allowBlank="1" showInputMessage="1" showErrorMessage="1" error="Selecione o Tipo na lista. Selecione Cancelar, pressione Alt+Seta para baixo para ver as opções e, depois, Seta para baixo e Enter para fazer a seleção" sqref="D6:D9" xr:uid="{00000000-0002-0000-0000-000015000000}">
      <formula1>"Fixo,Ajustável"</formula1>
    </dataValidation>
  </dataValidations>
  <printOptions horizontalCentered="1"/>
  <pageMargins left="0.43307086614173229" right="0.43307086614173229" top="0.39370078740157483" bottom="0.39370078740157483" header="0.31496062992125984" footer="0.31496062992125984"/>
  <pageSetup paperSize="9" scale="51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Comparação de Crédito Imobili</vt:lpstr>
      <vt:lpstr>'Comparação de Crédito Imobili'!Print_Titles</vt:lpstr>
      <vt:lpstr>ValorDoEmpréstimo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2019-05-17T03:38:06Z</dcterms:created>
  <dcterms:modified xsi:type="dcterms:W3CDTF">2019-05-17T03:38:06Z</dcterms:modified>
  <cp:category/>
  <cp:contentStatus/>
</cp:coreProperties>
</file>