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pt-BR\target\"/>
    </mc:Choice>
  </mc:AlternateContent>
  <bookViews>
    <workbookView xWindow="0" yWindow="0" windowWidth="28800" windowHeight="14100" xr2:uid="{00000000-000D-0000-FFFF-FFFF00000000}"/>
  </bookViews>
  <sheets>
    <sheet name="Lista de Tarefas Semanal" sheetId="1" r:id="rId1"/>
    <sheet name="Lista de Tarefas" sheetId="2" r:id="rId2"/>
  </sheets>
  <definedNames>
    <definedName name="CampoQuem">ListaTarefas[Matéria]</definedName>
    <definedName name="DataDeInício">'Lista de Tarefas Semanal'!$I$3</definedName>
    <definedName name="Matérias">AgendadeTarefas[[#All],[Coluna1]]</definedName>
    <definedName name="RegiãodeTítulodeLinha1..I3">'Lista de Tarefas Semanal'!$H$3</definedName>
    <definedName name="Título1">AgendadeTarefas[[#All],[Coluna1]]</definedName>
    <definedName name="TítuloColuna2">ListaTarefas[[#Headers],[Data]]</definedName>
    <definedName name="_xlnm.Print_Titles" localSheetId="1">'Lista de Tarefas'!$3:$3</definedName>
    <definedName name="_xlnm.Print_Titles" localSheetId="0">'Lista de Tarefas Semanal'!$4:$5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H4" i="1" l="1"/>
  <c r="I4" i="1"/>
  <c r="F4" i="1"/>
  <c r="G4" i="1"/>
  <c r="D4" i="1"/>
  <c r="E4" i="1"/>
  <c r="C4" i="1"/>
  <c r="C5" i="1"/>
  <c r="B5" i="1"/>
  <c r="C7" i="1" l="1"/>
  <c r="C9" i="1"/>
  <c r="C11" i="1"/>
  <c r="C8" i="1"/>
  <c r="C10" i="1"/>
  <c r="C6" i="1"/>
  <c r="D5" i="1" l="1"/>
  <c r="D7" i="1" l="1"/>
  <c r="D9" i="1"/>
  <c r="D11" i="1"/>
  <c r="D8" i="1"/>
  <c r="D10" i="1"/>
  <c r="D6" i="1"/>
  <c r="E5" i="1"/>
  <c r="E7" i="1" l="1"/>
  <c r="E9" i="1"/>
  <c r="E11" i="1"/>
  <c r="E8" i="1"/>
  <c r="E10" i="1"/>
  <c r="E6" i="1"/>
  <c r="F5" i="1"/>
  <c r="F7" i="1" l="1"/>
  <c r="F9" i="1"/>
  <c r="F11" i="1"/>
  <c r="F8" i="1"/>
  <c r="F10" i="1"/>
  <c r="F6" i="1"/>
  <c r="G5" i="1"/>
  <c r="G7" i="1" l="1"/>
  <c r="G9" i="1"/>
  <c r="G11" i="1"/>
  <c r="G8" i="1"/>
  <c r="G10" i="1"/>
  <c r="G6" i="1"/>
  <c r="H5" i="1"/>
  <c r="H7" i="1" l="1"/>
  <c r="H9" i="1"/>
  <c r="H11" i="1"/>
  <c r="H8" i="1"/>
  <c r="H10" i="1"/>
  <c r="H6" i="1"/>
  <c r="I5" i="1"/>
  <c r="I7" i="1" l="1"/>
  <c r="I9" i="1"/>
  <c r="I11" i="1"/>
  <c r="I8" i="1"/>
  <c r="I10" i="1"/>
  <c r="I6" i="1"/>
</calcChain>
</file>

<file path=xl/sharedStrings.xml><?xml version="1.0" encoding="utf-8"?>
<sst xmlns="http://schemas.openxmlformats.org/spreadsheetml/2006/main" count="35" uniqueCount="26">
  <si>
    <t>Para Lista de Tarefas</t>
  </si>
  <si>
    <t>SEMANAL</t>
  </si>
  <si>
    <t>AGENDA DE TAREFAS</t>
  </si>
  <si>
    <t>Inverno</t>
  </si>
  <si>
    <t>OUTROS</t>
  </si>
  <si>
    <t xml:space="preserve"> Data de Início da Agenda:</t>
  </si>
  <si>
    <t>Para Agenda de Tarefas Semanais</t>
  </si>
  <si>
    <t>LISTA DE TAREFAS</t>
  </si>
  <si>
    <t>Data</t>
  </si>
  <si>
    <t>Matéria</t>
  </si>
  <si>
    <t>Trabalho/Tarefa</t>
  </si>
  <si>
    <t>Página 90 e revisar o capítulo 5 para teste na sexta-feira</t>
  </si>
  <si>
    <t>Planilha 56 (apenas ímpar) e estudar para o teste na quinta-feira</t>
  </si>
  <si>
    <t>Preparação para Laboratório</t>
  </si>
  <si>
    <t>Teste dos capítulos 5 a 8</t>
  </si>
  <si>
    <t>Páginas 78-88 e estrutura de tópicos do capítulo 4</t>
  </si>
  <si>
    <t>Estudar para prova</t>
  </si>
  <si>
    <t>Sala limpa para inspeção</t>
  </si>
  <si>
    <t>Pedir pizza para grupo de estudo</t>
  </si>
  <si>
    <t>Esboçar redação</t>
  </si>
  <si>
    <t>Corresponder Dados</t>
  </si>
  <si>
    <t>HIS 1</t>
  </si>
  <si>
    <t>MAT 1</t>
  </si>
  <si>
    <t>ING 1</t>
  </si>
  <si>
    <t>ARTE 1</t>
  </si>
  <si>
    <t>LIT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</si>
</sst>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  <font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14" fontId="0" fillId="0" borderId="0" xfId="15" applyFont="1" applyFill="1" applyBorder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>
      <alignment horizontal="left" vertical="center" wrapText="1" indent="1"/>
    </xf>
  </cellXfs>
  <cellStyles count="18">
    <cellStyle name="20% - Ênfase1" xfId="14" builtinId="30" customBuiltin="1"/>
    <cellStyle name="Ano" xfId="17" xr:uid="{00000000-0005-0000-0000-000001000000}"/>
    <cellStyle name="Data" xfId="15" xr:uid="{00000000-0005-0000-0000-000006000000}"/>
    <cellStyle name="Data de Início" xfId="16" xr:uid="{00000000-0005-0000-0000-000007000000}"/>
    <cellStyle name="Hiperlink" xfId="6" builtinId="8" customBuiltin="1"/>
    <cellStyle name="Hiperlink Visitado" xfId="7" builtinId="9" customBuiltin="1"/>
    <cellStyle name="Moeda" xfId="10" builtinId="4" customBuiltin="1"/>
    <cellStyle name="Moeda [0]" xfId="11" builtinId="7" customBuiltin="1"/>
    <cellStyle name="Normal" xfId="0" builtinId="0" customBuiltin="1"/>
    <cellStyle name="Nota" xfId="13" builtinId="10" customBuiltin="1"/>
    <cellStyle name="Porcentagem" xfId="12" builtinId="5" customBuiltin="1"/>
    <cellStyle name="Separador de milhares [0]" xfId="9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8" builtinId="3" customBuiltin="1"/>
  </cellStyles>
  <dxfs count="6"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Lista de Tarefas Semanais" defaultPivotStyle="PivotStyleLight16">
    <tableStyle name="Lista de Tarefas Semanais" pivot="0" count="5" xr9:uid="{00000000-0011-0000-FFFF-FFFF00000000}">
      <tableStyleElement type="wholeTable" dxfId="5"/>
      <tableStyleElement type="headerRow" dxfId="4"/>
      <tableStyleElement type="firstColumn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gendadeTarefas" displayName="AgendadeTarefas" ref="B6:I11" headerRowCount="0" totalsRowShown="0" headerRowCellStyle="Normal" dataCellStyle="Normal">
  <tableColumns count="8">
    <tableColumn id="1" xr3:uid="{00000000-0010-0000-0000-000001000000}" name="Coluna1" dataCellStyle="Normal"/>
    <tableColumn id="2" xr3:uid="{00000000-0010-0000-0000-000002000000}" name="Coluna2" dataDxfId="0" dataCellStyle="Normal">
      <calculatedColumnFormula>IFERROR(INDEX(ListaTarefas[],MATCH(C$5&amp;$B6,ListaTarefas[Corresponder Dados],0),3),"")</calculatedColumnFormula>
    </tableColumn>
    <tableColumn id="3" xr3:uid="{00000000-0010-0000-0000-000003000000}" name="Coluna3" dataCellStyle="Normal">
      <calculatedColumnFormula>IFERROR(INDEX(ListaTarefas[],MATCH(D$5&amp;$B6,ListaTarefas[Corresponder Dados],0),3),"")</calculatedColumnFormula>
    </tableColumn>
    <tableColumn id="4" xr3:uid="{00000000-0010-0000-0000-000004000000}" name="Coluna4" dataCellStyle="Normal">
      <calculatedColumnFormula>IFERROR(INDEX(ListaTarefas[],MATCH(E$5&amp;$B6,ListaTarefas[Corresponder Dados],0),3),"")</calculatedColumnFormula>
    </tableColumn>
    <tableColumn id="5" xr3:uid="{00000000-0010-0000-0000-000005000000}" name="Coluna5" dataCellStyle="Normal">
      <calculatedColumnFormula>IFERROR(INDEX(ListaTarefas[],MATCH(F$5&amp;$B6,ListaTarefas[Corresponder Dados],0),3),"")</calculatedColumnFormula>
    </tableColumn>
    <tableColumn id="6" xr3:uid="{00000000-0010-0000-0000-000006000000}" name="Coluna6" dataCellStyle="Normal">
      <calculatedColumnFormula>IFERROR(INDEX(ListaTarefas[],MATCH(G$5&amp;$B6,ListaTarefas[Corresponder Dados],0),3),"")</calculatedColumnFormula>
    </tableColumn>
    <tableColumn id="7" xr3:uid="{00000000-0010-0000-0000-000007000000}" name="Coluna7" dataCellStyle="Normal">
      <calculatedColumnFormula>IFERROR(INDEX(ListaTarefas[],MATCH(H$5&amp;$B6,ListaTarefas[Corresponder Dados],0),3),"")</calculatedColumnFormula>
    </tableColumn>
    <tableColumn id="8" xr3:uid="{00000000-0010-0000-0000-000008000000}" name="Coluna8" dataCellStyle="Normal">
      <calculatedColumnFormula>IFERROR(INDEX(ListaTarefas[],MATCH(I$5&amp;$B6,ListaTarefas[Corresponder Dados],0),3),"")</calculatedColumnFormula>
    </tableColumn>
  </tableColumns>
  <tableStyleInfo name="Lista de Tarefas Semanais" showFirstColumn="1" showLastColumn="0" showRowStripes="1" showColumnStripes="0"/>
  <extLst>
    <ext xmlns:x14="http://schemas.microsoft.com/office/spreadsheetml/2009/9/main" uri="{504A1905-F514-4f6f-8877-14C23A59335A}">
      <x14:table altTextSummary="Insira o título da matéria na primeira coluna da tabela, e as outras colunas serão automaticamente atualizadas conforme o Trabalho/Tarefas digitados na planilha Lista de Taref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Tarefas" displayName="ListaTarefas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Data"/>
    <tableColumn id="3" xr3:uid="{00000000-0010-0000-0100-000003000000}" name="Matéria" dataCellStyle="Normal"/>
    <tableColumn id="4" xr3:uid="{00000000-0010-0000-0100-000004000000}" name="Trabalho/Tarefa" dataCellStyle="Normal"/>
    <tableColumn id="2" xr3:uid="{00000000-0010-0000-0100-000002000000}" name="Corresponder Dados">
      <calculatedColumnFormula>ListaTarefas[[#This Row],[Data]]&amp;ListaTarefas[[#This Row],[Matéria]]</calculatedColumnFormula>
    </tableColumn>
  </tableColumns>
  <tableStyleInfo name="Lista de Tarefas Semanais" showFirstColumn="0" showLastColumn="0" showRowStripes="0" showColumnStripes="0"/>
  <extLst>
    <ext xmlns:x14="http://schemas.microsoft.com/office/spreadsheetml/2009/9/main" uri="{504A1905-F514-4f6f-8877-14C23A59335A}">
      <x14:table altTextSummary="Insira a data, a matéria e o trabalho ou tarefa. Use filtros de tabela para localizar entradas específicas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8" style="1" customWidth="1"/>
    <col min="10" max="10" width="2.7109375" style="1" customWidth="1"/>
    <col min="11" max="16384" width="9.140625" style="1"/>
  </cols>
  <sheetData>
    <row r="1" spans="1:9" ht="30" customHeight="1" x14ac:dyDescent="0.25">
      <c r="A1" s="12"/>
      <c r="B1" s="5" t="s">
        <v>0</v>
      </c>
    </row>
    <row r="2" spans="1:9" ht="50.1" customHeight="1" thickBot="1" x14ac:dyDescent="0.3">
      <c r="B2" s="2" t="s">
        <v>1</v>
      </c>
    </row>
    <row r="3" spans="1:9" ht="50.1" customHeight="1" thickBot="1" x14ac:dyDescent="0.3">
      <c r="B3" s="6" t="s">
        <v>2</v>
      </c>
      <c r="H3" s="7" t="s">
        <v>5</v>
      </c>
      <c r="I3" s="3">
        <f ca="1">TODAY()</f>
        <v>42879</v>
      </c>
    </row>
    <row r="4" spans="1:9" ht="30" customHeight="1" x14ac:dyDescent="0.25">
      <c r="B4" s="9" t="s">
        <v>3</v>
      </c>
      <c r="C4" s="9" t="str">
        <f ca="1">TEXT(WEEKDAY(DataDeInício),"dddd")</f>
        <v>quarta-feira</v>
      </c>
      <c r="D4" s="9" t="str">
        <f ca="1">TEXT(WEEKDAY(DataDeInício)+1,"dddd")</f>
        <v>quinta-feira</v>
      </c>
      <c r="E4" s="9" t="str">
        <f ca="1">TEXT(WEEKDAY(DataDeInício)+2,"dddd")</f>
        <v>sexta-feira</v>
      </c>
      <c r="F4" s="9" t="str">
        <f ca="1">TEXT(WEEKDAY(DataDeInício)+3,"dddd")</f>
        <v>sábado</v>
      </c>
      <c r="G4" s="9" t="str">
        <f ca="1">TEXT(WEEKDAY(DataDeInício)+4,"dddd")</f>
        <v>domingo</v>
      </c>
      <c r="H4" s="9" t="str">
        <f ca="1">TEXT(WEEKDAY(DataDeInício)+5,"dddd")</f>
        <v>segunda-feira</v>
      </c>
      <c r="I4" s="9" t="str">
        <f ca="1">TEXT(WEEKDAY(DataDeInício)+6,"dddd")</f>
        <v>terça-feira</v>
      </c>
    </row>
    <row r="5" spans="1:9" ht="30" customHeight="1" x14ac:dyDescent="0.25">
      <c r="B5" s="8">
        <f ca="1">YEAR(DataDeInício)</f>
        <v>2017</v>
      </c>
      <c r="C5" s="4">
        <f ca="1">DataDeInício</f>
        <v>42879</v>
      </c>
      <c r="D5" s="4">
        <f ca="1">C5+1</f>
        <v>42880</v>
      </c>
      <c r="E5" s="4">
        <f t="shared" ref="E5:I5" ca="1" si="0">D5+1</f>
        <v>42881</v>
      </c>
      <c r="F5" s="4">
        <f t="shared" ca="1" si="0"/>
        <v>42882</v>
      </c>
      <c r="G5" s="4">
        <f t="shared" ca="1" si="0"/>
        <v>42883</v>
      </c>
      <c r="H5" s="4">
        <f t="shared" ca="1" si="0"/>
        <v>42884</v>
      </c>
      <c r="I5" s="4">
        <f t="shared" ca="1" si="0"/>
        <v>42885</v>
      </c>
    </row>
    <row r="6" spans="1:9" ht="60" customHeight="1" x14ac:dyDescent="0.25">
      <c r="B6" s="1" t="s">
        <v>23</v>
      </c>
      <c r="C6" s="1" t="str">
        <f ca="1">IFERROR(INDEX(ListaTarefas[],MATCH(C$5&amp;$B6,ListaTarefas[Corresponder Dados],0),3),"")</f>
        <v/>
      </c>
      <c r="D6" s="1" t="str">
        <f ca="1">IFERROR(INDEX(ListaTarefas[],MATCH(D$5&amp;$B6,ListaTarefas[Corresponder Dados],0),3),"")</f>
        <v/>
      </c>
      <c r="E6" s="1" t="str">
        <f ca="1">IFERROR(INDEX(ListaTarefas[],MATCH(E$5&amp;$B6,ListaTarefas[Corresponder Dados],0),3),"")</f>
        <v/>
      </c>
      <c r="F6" s="1" t="str">
        <f ca="1">IFERROR(INDEX(ListaTarefas[],MATCH(F$5&amp;$B6,ListaTarefas[Corresponder Dados],0),3),"")</f>
        <v/>
      </c>
      <c r="G6" s="1" t="str">
        <f ca="1">IFERROR(INDEX(ListaTarefas[],MATCH(G$5&amp;$B6,ListaTarefas[Corresponder Dados],0),3),"")</f>
        <v/>
      </c>
      <c r="H6" s="1" t="str">
        <f ca="1">IFERROR(INDEX(ListaTarefas[],MATCH(H$5&amp;$B6,ListaTarefas[Corresponder Dados],0),3),"")</f>
        <v/>
      </c>
      <c r="I6" s="1" t="str">
        <f ca="1">IFERROR(INDEX(ListaTarefas[],MATCH(I$5&amp;$B6,ListaTarefas[Corresponder Dados],0),3),"")</f>
        <v>Esboçar redação</v>
      </c>
    </row>
    <row r="7" spans="1:9" ht="60" customHeight="1" x14ac:dyDescent="0.25">
      <c r="B7" s="1" t="s">
        <v>24</v>
      </c>
      <c r="C7" s="1" t="str">
        <f ca="1">IFERROR(INDEX(ListaTarefas[],MATCH(C$5&amp;$B7,ListaTarefas[Corresponder Dados],0),3),"")</f>
        <v/>
      </c>
      <c r="D7" s="1" t="str">
        <f ca="1">IFERROR(INDEX(ListaTarefas[],MATCH(D$5&amp;$B7,ListaTarefas[Corresponder Dados],0),3),"")</f>
        <v/>
      </c>
      <c r="E7" s="1" t="str">
        <f ca="1">IFERROR(INDEX(ListaTarefas[],MATCH(E$5&amp;$B7,ListaTarefas[Corresponder Dados],0),3),"")</f>
        <v>Preparação para Laboratório</v>
      </c>
      <c r="F7" s="1" t="str">
        <f ca="1">IFERROR(INDEX(ListaTarefas[],MATCH(F$5&amp;$B7,ListaTarefas[Corresponder Dados],0),3),"")</f>
        <v/>
      </c>
      <c r="G7" s="1" t="str">
        <f ca="1">IFERROR(INDEX(ListaTarefas[],MATCH(G$5&amp;$B7,ListaTarefas[Corresponder Dados],0),3),"")</f>
        <v/>
      </c>
      <c r="H7" s="1" t="str">
        <f ca="1">IFERROR(INDEX(ListaTarefas[],MATCH(H$5&amp;$B7,ListaTarefas[Corresponder Dados],0),3),"")</f>
        <v/>
      </c>
      <c r="I7" s="1" t="str">
        <f ca="1">IFERROR(INDEX(ListaTarefas[],MATCH(I$5&amp;$B7,ListaTarefas[Corresponder Dados],0),3),"")</f>
        <v/>
      </c>
    </row>
    <row r="8" spans="1:9" ht="60" customHeight="1" x14ac:dyDescent="0.25">
      <c r="B8" s="1" t="s">
        <v>22</v>
      </c>
      <c r="C8" s="1" t="str">
        <f ca="1">IFERROR(INDEX(ListaTarefas[],MATCH(C$5&amp;$B8,ListaTarefas[Corresponder Dados],0),3),"")</f>
        <v/>
      </c>
      <c r="D8" s="1" t="str">
        <f ca="1">IFERROR(INDEX(ListaTarefas[],MATCH(D$5&amp;$B8,ListaTarefas[Corresponder Dados],0),3),"")</f>
        <v>Planilha 56 (apenas ímpar) e estudar para o teste na quinta-feira</v>
      </c>
      <c r="E8" s="1" t="str">
        <f ca="1">IFERROR(INDEX(ListaTarefas[],MATCH(E$5&amp;$B8,ListaTarefas[Corresponder Dados],0),3),"")</f>
        <v/>
      </c>
      <c r="F8" s="1" t="str">
        <f ca="1">IFERROR(INDEX(ListaTarefas[],MATCH(F$5&amp;$B8,ListaTarefas[Corresponder Dados],0),3),"")</f>
        <v/>
      </c>
      <c r="G8" s="1" t="str">
        <f ca="1">IFERROR(INDEX(ListaTarefas[],MATCH(G$5&amp;$B8,ListaTarefas[Corresponder Dados],0),3),"")</f>
        <v/>
      </c>
      <c r="H8" s="1" t="str">
        <f ca="1">IFERROR(INDEX(ListaTarefas[],MATCH(H$5&amp;$B8,ListaTarefas[Corresponder Dados],0),3),"")</f>
        <v/>
      </c>
      <c r="I8" s="1" t="str">
        <f ca="1">IFERROR(INDEX(ListaTarefas[],MATCH(I$5&amp;$B8,ListaTarefas[Corresponder Dados],0),3),"")</f>
        <v/>
      </c>
    </row>
    <row r="9" spans="1:9" ht="60" customHeight="1" x14ac:dyDescent="0.25">
      <c r="B9" s="1" t="s">
        <v>25</v>
      </c>
      <c r="C9" s="1" t="str">
        <f ca="1">IFERROR(INDEX(ListaTarefas[],MATCH(C$5&amp;$B9,ListaTarefas[Corresponder Dados],0),3),"")</f>
        <v/>
      </c>
      <c r="D9" s="1" t="str">
        <f ca="1">IFERROR(INDEX(ListaTarefas[],MATCH(D$5&amp;$B9,ListaTarefas[Corresponder Dados],0),3),"")</f>
        <v/>
      </c>
      <c r="E9" s="1" t="str">
        <f ca="1">IFERROR(INDEX(ListaTarefas[],MATCH(E$5&amp;$B9,ListaTarefas[Corresponder Dados],0),3),"")</f>
        <v/>
      </c>
      <c r="F9" s="1" t="str">
        <f ca="1">IFERROR(INDEX(ListaTarefas[],MATCH(F$5&amp;$B9,ListaTarefas[Corresponder Dados],0),3),"")</f>
        <v/>
      </c>
      <c r="G9" s="1" t="str">
        <f ca="1">IFERROR(INDEX(ListaTarefas[],MATCH(G$5&amp;$B9,ListaTarefas[Corresponder Dados],0),3),"")</f>
        <v>Páginas 78-88 e estrutura de tópicos do capítulo 4</v>
      </c>
      <c r="H9" s="1" t="str">
        <f ca="1">IFERROR(INDEX(ListaTarefas[],MATCH(H$5&amp;$B9,ListaTarefas[Corresponder Dados],0),3),"")</f>
        <v/>
      </c>
      <c r="I9" s="1" t="str">
        <f ca="1">IFERROR(INDEX(ListaTarefas[],MATCH(I$5&amp;$B9,ListaTarefas[Corresponder Dados],0),3),"")</f>
        <v/>
      </c>
    </row>
    <row r="10" spans="1:9" ht="60" customHeight="1" x14ac:dyDescent="0.25">
      <c r="B10" s="1" t="s">
        <v>21</v>
      </c>
      <c r="C10" s="1" t="str">
        <f ca="1">IFERROR(INDEX(ListaTarefas[],MATCH(C$5&amp;$B10,ListaTarefas[Corresponder Dados],0),3),"")</f>
        <v>Página 90 e revisar o capítulo 5 para teste na sexta-feira</v>
      </c>
      <c r="D10" s="1" t="str">
        <f ca="1">IFERROR(INDEX(ListaTarefas[],MATCH(D$5&amp;$B10,ListaTarefas[Corresponder Dados],0),3),"")</f>
        <v/>
      </c>
      <c r="E10" s="1" t="str">
        <f ca="1">IFERROR(INDEX(ListaTarefas[],MATCH(E$5&amp;$B10,ListaTarefas[Corresponder Dados],0),3),"")</f>
        <v/>
      </c>
      <c r="F10" s="1" t="str">
        <f ca="1">IFERROR(INDEX(ListaTarefas[],MATCH(F$5&amp;$B10,ListaTarefas[Corresponder Dados],0),3),"")</f>
        <v>Teste dos capítulos 5 a 8</v>
      </c>
      <c r="G10" s="1" t="str">
        <f ca="1">IFERROR(INDEX(ListaTarefas[],MATCH(G$5&amp;$B10,ListaTarefas[Corresponder Dados],0),3),"")</f>
        <v>Estudar para prova</v>
      </c>
      <c r="H10" s="1" t="str">
        <f ca="1">IFERROR(INDEX(ListaTarefas[],MATCH(H$5&amp;$B10,ListaTarefas[Corresponder Dados],0),3),"")</f>
        <v/>
      </c>
      <c r="I10" s="1" t="str">
        <f ca="1">IFERROR(INDEX(ListaTarefas[],MATCH(I$5&amp;$B10,ListaTarefas[Corresponder Dados],0),3),"")</f>
        <v/>
      </c>
    </row>
    <row r="11" spans="1:9" ht="60" customHeight="1" x14ac:dyDescent="0.25">
      <c r="B11" s="1" t="s">
        <v>4</v>
      </c>
      <c r="C11" s="1" t="str">
        <f ca="1">IFERROR(INDEX(ListaTarefas[],MATCH(C$5&amp;$B11,ListaTarefas[Corresponder Dados],0),3),"")</f>
        <v/>
      </c>
      <c r="D11" s="1" t="str">
        <f ca="1">IFERROR(INDEX(ListaTarefas[],MATCH(D$5&amp;$B11,ListaTarefas[Corresponder Dados],0),3),"")</f>
        <v/>
      </c>
      <c r="E11" s="1" t="str">
        <f ca="1">IFERROR(INDEX(ListaTarefas[],MATCH(E$5&amp;$B11,ListaTarefas[Corresponder Dados],0),3),"")</f>
        <v/>
      </c>
      <c r="F11" s="1" t="str">
        <f ca="1">IFERROR(INDEX(ListaTarefas[],MATCH(F$5&amp;$B11,ListaTarefas[Corresponder Dados],0),3),"")</f>
        <v/>
      </c>
      <c r="G11" s="1" t="str">
        <f ca="1">IFERROR(INDEX(ListaTarefas[],MATCH(G$5&amp;$B11,ListaTarefas[Corresponder Dados],0),3),"")</f>
        <v/>
      </c>
      <c r="H11" s="1" t="str">
        <f ca="1">IFERROR(INDEX(ListaTarefas[],MATCH(H$5&amp;$B11,ListaTarefas[Corresponder Dados],0),3),"")</f>
        <v>Sala limpa para inspeção</v>
      </c>
      <c r="I11" s="1" t="str">
        <f ca="1">IFERROR(INDEX(ListaTarefas[],MATCH(I$5&amp;$B11,ListaTarefas[Corresponder Dados],0),3),"")</f>
        <v/>
      </c>
    </row>
  </sheetData>
  <dataValidations count="10">
    <dataValidation allowBlank="1" showInputMessage="1" showErrorMessage="1" prompt="Acompanhe Tarefas Semanais nesta planilha de Agenda de Tarefas Semanais. Adicione tarefas à planilha Lista de Tarefas para atualizar automaticamente a agenda. Selecione a célula B1 para navegar para a planilha Lista de Tarefas" sqref="A1" xr:uid="{00000000-0002-0000-0000-000000000000}"/>
    <dataValidation allowBlank="1" showInputMessage="1" showErrorMessage="1" prompt="Link de navegação para planilha de Lista de Tarefas" sqref="B1" xr:uid="{00000000-0002-0000-0000-000001000000}"/>
    <dataValidation allowBlank="1" showInputMessage="1" showErrorMessage="1" prompt="O título da planilha está nas células B2 e B3. Insira a Data de Início da Agenda na célula I3" sqref="B2" xr:uid="{00000000-0002-0000-0000-000002000000}"/>
    <dataValidation allowBlank="1" showInputMessage="1" showErrorMessage="1" prompt="Insira a Data de Início da Agenda na célula à direita" sqref="H3" xr:uid="{00000000-0002-0000-0000-000003000000}"/>
    <dataValidation allowBlank="1" showInputMessage="1" showErrorMessage="1" prompt="Insira a Data de Início da Agenda nesta célula. A tabela Agenda de Tarefas será atualizada automaticamente para a semana que começa nessa data" sqref="I3" xr:uid="{00000000-0002-0000-0000-000004000000}"/>
    <dataValidation allowBlank="1" showInputMessage="1" showErrorMessage="1" prompt="Ano da Data de Início da célula I3. Insira o título da matéria desta coluna sob este cabeçalho. Tarefas correspondentes são automaticamente atualizadas da planilha Lista de Tarefas" sqref="B5" xr:uid="{00000000-0002-0000-0000-000005000000}"/>
    <dataValidation allowBlank="1" showInputMessage="1" showErrorMessage="1" prompt="As Tarefas de Matérias digitadas na coluna à esquerda são automaticamente atualizadas nas células C6 a I11, com base nas entradas da planilha Lista de Tarefas" sqref="C6" xr:uid="{00000000-0002-0000-0000-000006000000}"/>
    <dataValidation allowBlank="1" showInputMessage="1" showErrorMessage="1" prompt="Insira um nome de categoria para esta agenda de tarefas nesta célula" sqref="B4" xr:uid="{00000000-0002-0000-0000-000007000000}"/>
    <dataValidation allowBlank="1" showInputMessage="1" showErrorMessage="1" prompt="As células C4 a I4 contêm dias da semana. O primeiro dia da semana nesta célula é atualizado automaticamente com base na Data de Início da Agenda. Para alterar este dia da semana, digite a nova data na célula I3" sqref="C4" xr:uid="{00000000-0002-0000-0000-000008000000}"/>
    <dataValidation allowBlank="1" showInputMessage="1" showErrorMessage="1" prompt="As células C5 a I5 contêm datas crescentes que representa cada dia da semana, a partir da Data de Início digitada em I3" sqref="C5" xr:uid="{00000000-0002-0000-0000-000009000000}"/>
  </dataValidations>
  <hyperlinks>
    <hyperlink ref="B1" location="'Lista de Tarefas'!A1" tooltip="Selecione para exibir a planilha Lista de Tarefas" display="Para Lista de Tarefas" xr:uid="{00000000-0004-0000-00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6:I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25.7109375" customWidth="1"/>
    <col min="4" max="4" width="60.7109375" customWidth="1"/>
    <col min="5" max="5" width="28.5703125" hidden="1" customWidth="1"/>
    <col min="6" max="6" width="2.7109375" customWidth="1"/>
  </cols>
  <sheetData>
    <row r="1" spans="2:5" ht="30" customHeight="1" x14ac:dyDescent="0.25">
      <c r="B1" s="5" t="s">
        <v>6</v>
      </c>
    </row>
    <row r="2" spans="2:5" ht="50.1" customHeight="1" x14ac:dyDescent="0.25">
      <c r="B2" s="6" t="s">
        <v>7</v>
      </c>
    </row>
    <row r="3" spans="2:5" ht="30" customHeight="1" x14ac:dyDescent="0.25">
      <c r="B3" s="9" t="s">
        <v>8</v>
      </c>
      <c r="C3" s="9" t="s">
        <v>9</v>
      </c>
      <c r="D3" s="9" t="s">
        <v>10</v>
      </c>
      <c r="E3" s="9" t="s">
        <v>20</v>
      </c>
    </row>
    <row r="4" spans="2:5" ht="30" customHeight="1" x14ac:dyDescent="0.25">
      <c r="B4" s="10">
        <f ca="1">TODAY()</f>
        <v>42879</v>
      </c>
      <c r="C4" s="1" t="s">
        <v>21</v>
      </c>
      <c r="D4" s="1" t="s">
        <v>11</v>
      </c>
      <c r="E4" s="11" t="str">
        <f ca="1">ListaTarefas[[#This Row],[Data]]&amp;ListaTarefas[[#This Row],[Matéria]]</f>
        <v>42879HIS 1</v>
      </c>
    </row>
    <row r="5" spans="2:5" ht="30" customHeight="1" x14ac:dyDescent="0.25">
      <c r="B5" s="10">
        <f ca="1">TODAY()+1</f>
        <v>42880</v>
      </c>
      <c r="C5" s="1" t="s">
        <v>22</v>
      </c>
      <c r="D5" s="1" t="s">
        <v>12</v>
      </c>
      <c r="E5" s="11" t="str">
        <f ca="1">ListaTarefas[[#This Row],[Data]]&amp;ListaTarefas[[#This Row],[Matéria]]</f>
        <v>42880MAT 1</v>
      </c>
    </row>
    <row r="6" spans="2:5" ht="30" customHeight="1" x14ac:dyDescent="0.25">
      <c r="B6" s="10">
        <f ca="1">TODAY()+2</f>
        <v>42881</v>
      </c>
      <c r="C6" s="1" t="s">
        <v>24</v>
      </c>
      <c r="D6" s="1" t="s">
        <v>13</v>
      </c>
      <c r="E6" s="11" t="str">
        <f ca="1">ListaTarefas[[#This Row],[Data]]&amp;ListaTarefas[[#This Row],[Matéria]]</f>
        <v>42881ARTE 1</v>
      </c>
    </row>
    <row r="7" spans="2:5" ht="30" customHeight="1" x14ac:dyDescent="0.25">
      <c r="B7" s="10">
        <f ca="1">TODAY()+3</f>
        <v>42882</v>
      </c>
      <c r="C7" s="1" t="s">
        <v>21</v>
      </c>
      <c r="D7" s="1" t="s">
        <v>14</v>
      </c>
      <c r="E7" s="11" t="str">
        <f ca="1">ListaTarefas[[#This Row],[Data]]&amp;ListaTarefas[[#This Row],[Matéria]]</f>
        <v>42882HIS 1</v>
      </c>
    </row>
    <row r="8" spans="2:5" ht="30" customHeight="1" x14ac:dyDescent="0.25">
      <c r="B8" s="10">
        <f ca="1">TODAY()+4</f>
        <v>42883</v>
      </c>
      <c r="C8" s="1" t="s">
        <v>25</v>
      </c>
      <c r="D8" s="1" t="s">
        <v>15</v>
      </c>
      <c r="E8" s="11" t="str">
        <f ca="1">ListaTarefas[[#This Row],[Data]]&amp;ListaTarefas[[#This Row],[Matéria]]</f>
        <v>42883LIT 1</v>
      </c>
    </row>
    <row r="9" spans="2:5" ht="30" customHeight="1" x14ac:dyDescent="0.25">
      <c r="B9" s="10">
        <f ca="1">TODAY()+4</f>
        <v>42883</v>
      </c>
      <c r="C9" s="1" t="s">
        <v>21</v>
      </c>
      <c r="D9" s="1" t="s">
        <v>16</v>
      </c>
      <c r="E9" s="11" t="str">
        <f ca="1">ListaTarefas[[#This Row],[Data]]&amp;ListaTarefas[[#This Row],[Matéria]]</f>
        <v>42883HIS 1</v>
      </c>
    </row>
    <row r="10" spans="2:5" ht="30" customHeight="1" x14ac:dyDescent="0.25">
      <c r="B10" s="10">
        <f ca="1">TODAY()+5</f>
        <v>42884</v>
      </c>
      <c r="C10" s="1" t="s">
        <v>4</v>
      </c>
      <c r="D10" s="1" t="s">
        <v>17</v>
      </c>
      <c r="E10" s="11" t="str">
        <f ca="1">ListaTarefas[[#This Row],[Data]]&amp;ListaTarefas[[#This Row],[Matéria]]</f>
        <v>42884OUTROS</v>
      </c>
    </row>
    <row r="11" spans="2:5" ht="30" customHeight="1" x14ac:dyDescent="0.25">
      <c r="B11" s="10">
        <f ca="1">TODAY()+5</f>
        <v>42884</v>
      </c>
      <c r="C11" s="1" t="s">
        <v>4</v>
      </c>
      <c r="D11" s="1" t="s">
        <v>18</v>
      </c>
      <c r="E11" s="11" t="str">
        <f ca="1">ListaTarefas[[#This Row],[Data]]&amp;ListaTarefas[[#This Row],[Matéria]]</f>
        <v>42884OUTROS</v>
      </c>
    </row>
    <row r="12" spans="2:5" ht="30" customHeight="1" x14ac:dyDescent="0.25">
      <c r="B12" s="10">
        <f ca="1">TODAY()+6</f>
        <v>42885</v>
      </c>
      <c r="C12" s="1" t="s">
        <v>23</v>
      </c>
      <c r="D12" s="1" t="s">
        <v>19</v>
      </c>
      <c r="E12" s="11" t="str">
        <f ca="1">ListaTarefas[[#This Row],[Data]]&amp;ListaTarefas[[#This Row],[Matéria]]</f>
        <v>42885ING 1</v>
      </c>
    </row>
  </sheetData>
  <dataConsolidate/>
  <dataValidations count="7">
    <dataValidation allowBlank="1" showInputMessage="1" showErrorMessage="1" prompt="Crie a Lista de Tarefas nesta planilha. As tarefas serão atualizadas automaticamente na tabela Agenda de Tarefas. Selecione B1 para navegar de volta para a planilha Agenda de Tarefas Semanais" sqref="A1" xr:uid="{00000000-0002-0000-0100-000000000000}"/>
    <dataValidation allowBlank="1" showInputMessage="1" showErrorMessage="1" prompt="Link de navegação para a planilha Agenda de Tarefas Semanais" sqref="B1" xr:uid="{00000000-0002-0000-0100-000001000000}"/>
    <dataValidation allowBlank="1" showInputMessage="1" showErrorMessage="1" prompt="O título desta planilha está nesta célula. Insira os detalhes da tarefa na tabela abaixo" sqref="B2" xr:uid="{00000000-0002-0000-0100-000002000000}"/>
    <dataValidation allowBlank="1" showInputMessage="1" showErrorMessage="1" prompt="Insira a data nesta coluna sob este cabeçalho. Use filtros de título para localizar itens específicos." sqref="B3" xr:uid="{00000000-0002-0000-0100-000003000000}"/>
    <dataValidation allowBlank="1" showInputMessage="1" showErrorMessage="1" prompt="Selecione Matéria nesta coluna sob este cabeçalho. A lista de matérias é atualizada da coluna B da tabela Agenda de Tarefas. pressione Alt+Seta para baixo para abrir a lista suspensa e, em seguida, Enter para fazer a seleção" sqref="C3" xr:uid="{00000000-0002-0000-0100-000004000000}"/>
    <dataValidation allowBlank="1" showInputMessage="1" showErrorMessage="1" prompt="Insira Trabalho ou Tarefa para a matéria correspondente na coluna C, nesta coluna sob este título" sqref="D3" xr:uid="{00000000-0002-0000-0100-000005000000}"/>
    <dataValidation type="list" errorStyle="warning" allowBlank="1" showInputMessage="1" showErrorMessage="1" error="A entrada não corresponde aos itens na lista. Selecione Não e pressione Alt+Seta para baixo e Enter para selecionar uma nova entrada e Cancel para limpar a seleção" sqref="C4:C12" xr:uid="{00000000-0002-0000-0100-000006000000}">
      <formula1>Matérias</formula1>
    </dataValidation>
  </dataValidations>
  <hyperlinks>
    <hyperlink ref="B1" location="'Lista de Tarefas Semanal'!A1" tooltip="Selecione para exibir a planilha Agenda de Tarefas Semanais" display="Para Agenda de Tarefas Semanais" xr:uid="{00000000-0004-0000-0100-000000000000}"/>
  </hyperlink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ignoredErrors>
    <ignoredError sqref="C4:C5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Lista de Tarefas Semanal</vt:lpstr>
      <vt:lpstr>Lista de Tarefas</vt:lpstr>
      <vt:lpstr>CampoQuem</vt:lpstr>
      <vt:lpstr>DataDeInício</vt:lpstr>
      <vt:lpstr>Matérias</vt:lpstr>
      <vt:lpstr>RegiãodeTítulodeLinha1..I3</vt:lpstr>
      <vt:lpstr>Título1</vt:lpstr>
      <vt:lpstr>TítuloColuna2</vt:lpstr>
      <vt:lpstr>'Lista de Tarefas'!Titulos_de_impressao</vt:lpstr>
      <vt:lpstr>'Lista de Tarefas Semanal'!Titulos_de_impressao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2017-05-24T08:06:19Z</dcterms:modified>
</cp:coreProperties>
</file>