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Podsumowanie" sheetId="1" r:id="rId1"/>
    <sheet name="Wydatek" sheetId="2" r:id="rId2"/>
  </sheets>
  <definedNames>
    <definedName name="Region_tytułu_wiersza1..O4">Podsumowanie!$B$2</definedName>
    <definedName name="Tytuł1">Przychód[[#Headers],[Kategoria]]</definedName>
    <definedName name="Tytuł2">Wydatki[[#Headers],[Kategoria]]</definedName>
    <definedName name="_xlnm.Print_Titles" localSheetId="0">Podsumowanie!$2:$2</definedName>
    <definedName name="_xlnm.Print_Titles" localSheetId="1">Wydatek!$2:$3</definedName>
  </definedNames>
  <calcPr calcId="179017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<sst xmlns="http://schemas.openxmlformats.org/spreadsheetml/2006/main" count="69" uniqueCount="40">
  <si>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Budżet osobisty</t>
  </si>
  <si>
    <t>Wydatki razem</t>
  </si>
  <si>
    <t>Kwota brakująca/pozostała</t>
  </si>
  <si>
    <t>Przychód</t>
  </si>
  <si>
    <t>Kategoria</t>
  </si>
  <si>
    <t>Pensje</t>
  </si>
  <si>
    <t>Odsetki/dywidendy</t>
  </si>
  <si>
    <t>Różne</t>
  </si>
  <si>
    <t>Suma</t>
  </si>
  <si>
    <t>Sty</t>
  </si>
  <si>
    <t>Lut</t>
  </si>
  <si>
    <t>Marzec</t>
  </si>
  <si>
    <t>Kwiecień</t>
  </si>
  <si>
    <t>Maj</t>
  </si>
  <si>
    <t>Czerwiec</t>
  </si>
  <si>
    <t>Lipiec</t>
  </si>
  <si>
    <t>Sie</t>
  </si>
  <si>
    <t>Wrz</t>
  </si>
  <si>
    <t>Paź</t>
  </si>
  <si>
    <t>Lis</t>
  </si>
  <si>
    <t>Gru</t>
  </si>
  <si>
    <t>Rok</t>
  </si>
  <si>
    <t>Wydatki</t>
  </si>
  <si>
    <t>Dom</t>
  </si>
  <si>
    <t>Życie codzienne</t>
  </si>
  <si>
    <t>Transport</t>
  </si>
  <si>
    <t>Rozrywka</t>
  </si>
  <si>
    <t>Zdrowie</t>
  </si>
  <si>
    <t>Wakacje</t>
  </si>
  <si>
    <t>Rekreacja</t>
  </si>
  <si>
    <t>Opłaty/subskrypcje</t>
  </si>
  <si>
    <t>Podkategoria</t>
  </si>
  <si>
    <t>Hipoteka/czynsz</t>
  </si>
  <si>
    <t xml:space="preserve">Artykuły spożywcze </t>
  </si>
  <si>
    <t>Paliwo</t>
  </si>
  <si>
    <t>Telewizja kablowa</t>
  </si>
  <si>
    <t>Klub sportowy</t>
  </si>
  <si>
    <t>Opłaty lotnicze</t>
  </si>
  <si>
    <t>Siłownia</t>
  </si>
  <si>
    <t>Czasopisma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</si>
</sst>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Border="0" applyAlignment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5">
    <xf numFmtId="0" fontId="0" fillId="0" borderId="0" xfId="0">
      <alignment vertical="center" wrapText="1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166" fontId="9" fillId="0" borderId="0" xfId="7" applyFont="1" applyFill="1" applyBorder="1" applyAlignment="1">
      <alignment vertical="center" wrapText="1"/>
    </xf>
    <xf numFmtId="166" fontId="9" fillId="0" borderId="0" xfId="6" applyFont="1" applyFill="1" applyBorder="1" applyAlignment="1">
      <alignment vertical="center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3" xfId="6" applyFill="1">
      <alignment vertical="center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9" builtinId="3" customBuiltin="1"/>
    <cellStyle name="Dziesiętny [0]" xfId="10" builtinId="6" customBuiltin="1"/>
    <cellStyle name="Komórka połączona" xfId="20" builtinId="24" customBuiltin="1"/>
    <cellStyle name="Komórka zaznaczona" xfId="21" builtinId="23" customBuiltin="1"/>
    <cellStyle name="Kwota" xfId="7" xr:uid="{00000000-0005-0000-0000-000000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16" builtinId="28" customBuiltin="1"/>
    <cellStyle name="Normalny" xfId="0" builtinId="0" customBuiltin="1"/>
    <cellStyle name="Obliczenia" xfId="19" builtinId="22" customBuiltin="1"/>
    <cellStyle name="Procentowy" xfId="13" builtinId="5" customBuiltin="1"/>
    <cellStyle name="Suma" xfId="6" builtinId="25" customBuiltin="1"/>
    <cellStyle name="Tekst objaśnienia" xfId="8" builtinId="53" customBuiltin="1"/>
    <cellStyle name="Tekst ostrzeżenia" xfId="22" builtinId="11" customBuiltin="1"/>
    <cellStyle name="Tytuł" xfId="1" builtinId="15" customBuiltin="1"/>
    <cellStyle name="Uwaga" xfId="23" builtinId="10" customBuiltin="1"/>
    <cellStyle name="Walutowy" xfId="11" builtinId="4" customBuiltin="1"/>
    <cellStyle name="Walutowy [0]" xfId="12" builtinId="7" customBuiltin="1"/>
    <cellStyle name="Zły" xfId="15" builtinId="27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zł&quot;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zychód" displayName="Przychód" ref="B6:O10" totalsRowCount="1" headerRowBorderDxfId="43">
  <autoFilter ref="B6:O9" xr:uid="{00000000-0009-0000-0100-000002000000}"/>
  <tableColumns count="14">
    <tableColumn id="1" xr3:uid="{00000000-0010-0000-0000-000001000000}" name="Kategoria" totalsRowLabel="Suma"/>
    <tableColumn id="2" xr3:uid="{00000000-0010-0000-0000-000002000000}" name="Sty" totalsRowFunction="sum" totalsRowDxfId="42" dataCellStyle="Kwota"/>
    <tableColumn id="3" xr3:uid="{00000000-0010-0000-0000-000003000000}" name="Lut" totalsRowFunction="sum" totalsRowDxfId="41" dataCellStyle="Kwota"/>
    <tableColumn id="4" xr3:uid="{00000000-0010-0000-0000-000004000000}" name="Marzec" totalsRowFunction="sum" totalsRowDxfId="40" dataCellStyle="Kwota"/>
    <tableColumn id="5" xr3:uid="{00000000-0010-0000-0000-000005000000}" name="Kwiecień" totalsRowFunction="sum" totalsRowDxfId="39" dataCellStyle="Kwota"/>
    <tableColumn id="6" xr3:uid="{00000000-0010-0000-0000-000006000000}" name="Maj" totalsRowFunction="sum" totalsRowDxfId="38" dataCellStyle="Kwota"/>
    <tableColumn id="7" xr3:uid="{00000000-0010-0000-0000-000007000000}" name="Czerwiec" totalsRowFunction="sum" totalsRowDxfId="37" dataCellStyle="Kwota"/>
    <tableColumn id="8" xr3:uid="{00000000-0010-0000-0000-000008000000}" name="Lipiec" totalsRowFunction="sum" totalsRowDxfId="36" dataCellStyle="Kwota"/>
    <tableColumn id="9" xr3:uid="{00000000-0010-0000-0000-000009000000}" name="Sie" totalsRowFunction="sum" totalsRowDxfId="35" dataCellStyle="Kwota"/>
    <tableColumn id="10" xr3:uid="{00000000-0010-0000-0000-00000A000000}" name="Wrz" totalsRowFunction="sum" totalsRowDxfId="34" dataCellStyle="Kwota"/>
    <tableColumn id="11" xr3:uid="{00000000-0010-0000-0000-00000B000000}" name="Paź" totalsRowFunction="sum" totalsRowDxfId="33" dataCellStyle="Kwota"/>
    <tableColumn id="12" xr3:uid="{00000000-0010-0000-0000-00000C000000}" name="Lis" totalsRowFunction="sum" totalsRowDxfId="32" dataCellStyle="Kwota"/>
    <tableColumn id="13" xr3:uid="{00000000-0010-0000-0000-00000D000000}" name="Gru" totalsRowFunction="sum" totalsRowDxfId="31" dataCellStyle="Kwota"/>
    <tableColumn id="15" xr3:uid="{00000000-0010-0000-0000-00000F000000}" name="Rok" totalsRowFunction="sum" dataCellStyle="Suma">
      <calculatedColumnFormula>SUM(Przychód[[#This Row],[Sty]:[Gru]])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W tej tabeli wprowadź przychód z różnych źródeł dla każdego miesiąca. Przychód roczny jest obliczany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Wydatki" displayName="Wydatki" ref="B3:P12" totalsRowCount="1" headerRowDxfId="30" headerRowBorderDxfId="29">
  <autoFilter ref="B3:P11" xr:uid="{00000000-0009-0000-0100-000001000000}"/>
  <tableColumns count="15">
    <tableColumn id="15" xr3:uid="{00000000-0010-0000-0100-00000F000000}" name="Kategoria" totalsRowLabel="Suma" dataDxfId="28" totalsRowDxfId="27"/>
    <tableColumn id="1" xr3:uid="{00000000-0010-0000-0100-000001000000}" name="Podkategoria" dataDxfId="26"/>
    <tableColumn id="2" xr3:uid="{00000000-0010-0000-0100-000002000000}" name="Sty" totalsRowFunction="sum" dataDxfId="25" totalsRowDxfId="24" dataCellStyle="Kwota"/>
    <tableColumn id="3" xr3:uid="{00000000-0010-0000-0100-000003000000}" name="Lut" totalsRowFunction="sum" dataDxfId="23" totalsRowDxfId="22" dataCellStyle="Kwota"/>
    <tableColumn id="4" xr3:uid="{00000000-0010-0000-0100-000004000000}" name="Marzec" totalsRowFunction="sum" dataDxfId="21" totalsRowDxfId="20" dataCellStyle="Kwota"/>
    <tableColumn id="5" xr3:uid="{00000000-0010-0000-0100-000005000000}" name="Kwiecień" totalsRowFunction="sum" dataDxfId="19" totalsRowDxfId="18" dataCellStyle="Kwota"/>
    <tableColumn id="6" xr3:uid="{00000000-0010-0000-0100-000006000000}" name="Maj" totalsRowFunction="sum" dataDxfId="17" totalsRowDxfId="16" dataCellStyle="Kwota"/>
    <tableColumn id="7" xr3:uid="{00000000-0010-0000-0100-000007000000}" name="Czerwiec" totalsRowFunction="sum" dataDxfId="15" totalsRowDxfId="14" dataCellStyle="Kwota"/>
    <tableColumn id="8" xr3:uid="{00000000-0010-0000-0100-000008000000}" name="Lipiec" totalsRowFunction="sum" dataDxfId="13" totalsRowDxfId="12" dataCellStyle="Kwota"/>
    <tableColumn id="9" xr3:uid="{00000000-0010-0000-0100-000009000000}" name="Sie" totalsRowFunction="sum" dataDxfId="11" totalsRowDxfId="10" dataCellStyle="Kwota"/>
    <tableColumn id="10" xr3:uid="{00000000-0010-0000-0100-00000A000000}" name="Wrz" totalsRowFunction="sum" dataDxfId="9" totalsRowDxfId="8" dataCellStyle="Kwota"/>
    <tableColumn id="11" xr3:uid="{00000000-0010-0000-0100-00000B000000}" name="Paź" totalsRowFunction="sum" dataDxfId="7" totalsRowDxfId="6" dataCellStyle="Kwota"/>
    <tableColumn id="12" xr3:uid="{00000000-0010-0000-0100-00000C000000}" name="Lis" totalsRowFunction="sum" dataDxfId="5" totalsRowDxfId="4" dataCellStyle="Kwota"/>
    <tableColumn id="13" xr3:uid="{00000000-0010-0000-0100-00000D000000}" name="Gru" totalsRowFunction="sum" dataDxfId="3" totalsRowDxfId="2" dataCellStyle="Kwota"/>
    <tableColumn id="14" xr3:uid="{00000000-0010-0000-0100-00000E000000}" name="Rok" totalsRowFunction="sum" dataDxfId="1" totalsRowDxfId="0" dataCellStyle="Suma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w poszczególnych miesiącach i kategoriach. Wydatki roczne są obliczane automatycznie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4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2" t="s">
        <v>0</v>
      </c>
      <c r="C1" s="2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 thickBot="1" x14ac:dyDescent="0.3">
      <c r="B2" s="5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2:15" ht="30" customHeight="1" thickBot="1" x14ac:dyDescent="0.3">
      <c r="B3" s="3" t="s">
        <v>1</v>
      </c>
      <c r="C3" s="8">
        <f>Wydatki[[#Totals],[Sty]]</f>
        <v>0</v>
      </c>
      <c r="D3" s="8">
        <f>Wydatki[[#Totals],[Lut]]</f>
        <v>0</v>
      </c>
      <c r="E3" s="8">
        <f>Wydatki[[#Totals],[Marzec]]</f>
        <v>0</v>
      </c>
      <c r="F3" s="8">
        <f>Wydatki[[#Totals],[Kwiecień]]</f>
        <v>0</v>
      </c>
      <c r="G3" s="8">
        <f>Wydatki[[#Totals],[Maj]]</f>
        <v>0</v>
      </c>
      <c r="H3" s="8">
        <f>Wydatki[[#Totals],[Czerwiec]]</f>
        <v>0</v>
      </c>
      <c r="I3" s="8">
        <f>Wydatki[[#Totals],[Lipiec]]</f>
        <v>0</v>
      </c>
      <c r="J3" s="8">
        <f>Wydatki[[#Totals],[Sie]]</f>
        <v>0</v>
      </c>
      <c r="K3" s="8">
        <f>Wydatki[[#Totals],[Wrz]]</f>
        <v>0</v>
      </c>
      <c r="L3" s="8">
        <f>Wydatki[[#Totals],[Paź]]</f>
        <v>0</v>
      </c>
      <c r="M3" s="8">
        <f>Wydatki[[#Totals],[Lis]]</f>
        <v>0</v>
      </c>
      <c r="N3" s="8">
        <f>Wydatki[[#Totals],[Gru]]</f>
        <v>0</v>
      </c>
      <c r="O3" s="1">
        <f>SUM(C3:N3)</f>
        <v>0</v>
      </c>
    </row>
    <row r="4" spans="2:15" ht="30" customHeight="1" thickBot="1" x14ac:dyDescent="0.3">
      <c r="B4" s="4" t="s">
        <v>2</v>
      </c>
      <c r="C4" s="9">
        <f>SUM(Przychód[[#Totals],[Sty]]-C3)</f>
        <v>0</v>
      </c>
      <c r="D4" s="9">
        <f>SUM(Przychód[[#Totals],[Lut]]-D3)</f>
        <v>0</v>
      </c>
      <c r="E4" s="9">
        <f>SUM(Przychód[[#Totals],[Marzec]]-E3)</f>
        <v>0</v>
      </c>
      <c r="F4" s="9">
        <f>SUM(Przychód[[#Totals],[Kwiecień]]-F3)</f>
        <v>0</v>
      </c>
      <c r="G4" s="9">
        <f>SUM(Przychód[[#Totals],[Maj]]-G3)</f>
        <v>0</v>
      </c>
      <c r="H4" s="9">
        <f>SUM(Przychód[[#Totals],[Czerwiec]]-H3)</f>
        <v>0</v>
      </c>
      <c r="I4" s="9">
        <f>SUM(Przychód[[#Totals],[Lipiec]]-I3)</f>
        <v>0</v>
      </c>
      <c r="J4" s="9">
        <f>SUM(Przychód[[#Totals],[Sie]]-J3)</f>
        <v>0</v>
      </c>
      <c r="K4" s="9">
        <f>SUM(Przychód[[#Totals],[Wrz]]-K3)</f>
        <v>0</v>
      </c>
      <c r="L4" s="9">
        <f>SUM(Przychód[[#Totals],[Paź]]-L3)</f>
        <v>0</v>
      </c>
      <c r="M4" s="9">
        <f>SUM(Przychód[[#Totals],[Lis]]-M3)</f>
        <v>0</v>
      </c>
      <c r="N4" s="9">
        <f>SUM(Przychód[[#Totals],[Gru]]-N3)</f>
        <v>0</v>
      </c>
      <c r="O4" s="9">
        <f>SUM(C4:N4)</f>
        <v>0</v>
      </c>
    </row>
    <row r="5" spans="2:15" ht="30" customHeight="1" thickBot="1" x14ac:dyDescent="0.3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30" customHeight="1" thickBot="1" x14ac:dyDescent="0.3">
      <c r="B6" s="12" t="s">
        <v>4</v>
      </c>
      <c r="C6" s="16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</row>
    <row r="7" spans="2:15" ht="30" customHeight="1" thickBot="1" x14ac:dyDescent="0.3">
      <c r="B7" s="4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4">
        <f>SUM(Przychód[[#This Row],[Sty]:[Gru]])</f>
        <v>0</v>
      </c>
    </row>
    <row r="8" spans="2:15" ht="30" customHeight="1" thickBot="1" x14ac:dyDescent="0.3">
      <c r="B8" s="4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4">
        <f>SUM(Przychód[[#This Row],[Sty]:[Gru]])</f>
        <v>0</v>
      </c>
    </row>
    <row r="9" spans="2:15" ht="30" customHeight="1" thickBot="1" x14ac:dyDescent="0.3">
      <c r="B9" s="4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4">
        <f>SUM(Przychód[[#This Row],[Sty]:[Gru]])</f>
        <v>0</v>
      </c>
    </row>
    <row r="10" spans="2:15" ht="30" customHeight="1" thickBot="1" x14ac:dyDescent="0.3">
      <c r="B10" t="s">
        <v>8</v>
      </c>
      <c r="C10" s="17">
        <f>SUBTOTAL(109,Przychód[Sty])</f>
        <v>0</v>
      </c>
      <c r="D10" s="17">
        <f>SUBTOTAL(109,Przychód[Lut])</f>
        <v>0</v>
      </c>
      <c r="E10" s="17">
        <f>SUBTOTAL(109,Przychód[Marzec])</f>
        <v>0</v>
      </c>
      <c r="F10" s="17">
        <f>SUBTOTAL(109,Przychód[Kwiecień])</f>
        <v>0</v>
      </c>
      <c r="G10" s="17">
        <f>SUBTOTAL(109,Przychód[Maj])</f>
        <v>0</v>
      </c>
      <c r="H10" s="17">
        <f>SUBTOTAL(109,Przychód[Czerwiec])</f>
        <v>0</v>
      </c>
      <c r="I10" s="17">
        <f>SUBTOTAL(109,Przychód[Lipiec])</f>
        <v>0</v>
      </c>
      <c r="J10" s="17">
        <f>SUBTOTAL(109,Przychód[Sie])</f>
        <v>0</v>
      </c>
      <c r="K10" s="17">
        <f>SUBTOTAL(109,Przychód[Wrz])</f>
        <v>0</v>
      </c>
      <c r="L10" s="17">
        <f>SUBTOTAL(109,Przychód[Paź])</f>
        <v>0</v>
      </c>
      <c r="M10" s="17">
        <f>SUBTOTAL(109,Przychód[Lis])</f>
        <v>0</v>
      </c>
      <c r="N10" s="17">
        <f>SUBTOTAL(109,Przychód[Gru])</f>
        <v>0</v>
      </c>
      <c r="O10" s="18">
        <f>SUBTOTAL(109,Przychód[Rok])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W tej komórce znajduje się tytuł tego arkusza" sqref="B1:C1" xr:uid="{00000000-0002-0000-0000-000000000000}"/>
    <dataValidation allowBlank="1" showInputMessage="1" showErrorMessage="1" prompt="W komórkach po prawej stronie podano miesiące. W komórkach od C3 do O4 poniżej są automatycznie obliczane suma wydatków i kwota brakująca lub pozostała" sqref="B2" xr:uid="{00000000-0002-0000-0000-000001000000}"/>
    <dataValidation allowBlank="1" showInputMessage="1" showErrorMessage="1" prompt="W komórkach po prawej stronie jest automatycznie obliczana suma wydatków" sqref="B3" xr:uid="{00000000-0002-0000-0000-000002000000}"/>
    <dataValidation allowBlank="1" showInputMessage="1" showErrorMessage="1" prompt="W komórkach po prawej stronie jest automatycznie obliczana kwota brakująca lub pozostała; są też odpowiednio aktualizowane ikony" sqref="B4" xr:uid="{00000000-0002-0000-0000-000003000000}"/>
    <dataValidation allowBlank="1" showInputMessage="1" showErrorMessage="1" prompt="W tabeli poniżej wprowadź szczegóły przychodu" sqref="B5" xr:uid="{00000000-0002-0000-0000-000004000000}"/>
    <dataValidation allowBlank="1" showInputMessage="1" showErrorMessage="1" prompt="Ten skoroszyt umożliwia utworzenie podstawowego budżetu osobistego. W tym arkuszu są automatycznie aktualizowane sumy wydatków miesięcznych i rocznych. Wprowadź szczegóły w tabeli Przychód" sqref="A1" xr:uid="{00000000-0002-0000-0000-000005000000}"/>
    <dataValidation allowBlank="1" showInputMessage="1" showErrorMessage="1" prompt="W tej kolumnie pod tym nagłówkiem wprowadź kategorię. Za pomocą filtrów nagłówków możesz znaleźć konkretne wpisy" sqref="B6" xr:uid="{00000000-0002-0000-0000-000006000000}"/>
    <dataValidation allowBlank="1" showInputMessage="1" showErrorMessage="1" prompt="W tej kolumnie pod tym nagłówkiem są automatycznie obliczane przychody roczne" sqref="O6" xr:uid="{00000000-0002-0000-0000-000007000000}"/>
    <dataValidation allowBlank="1" showInputMessage="1" showErrorMessage="1" prompt="W tej kolumnie pod tym nagłówkiem wprowadź przychód w tym miesiącu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3" t="s">
        <v>0</v>
      </c>
      <c r="C1" s="2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30" customHeight="1" thickBot="1" x14ac:dyDescent="0.3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30" customHeight="1" thickBot="1" x14ac:dyDescent="0.3">
      <c r="B3" s="12" t="s">
        <v>4</v>
      </c>
      <c r="C3" s="12" t="s">
        <v>31</v>
      </c>
      <c r="D3" s="16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21</v>
      </c>
    </row>
    <row r="4" spans="2:16" ht="30" customHeight="1" x14ac:dyDescent="0.25">
      <c r="B4" s="13" t="s">
        <v>23</v>
      </c>
      <c r="C4" s="10" t="s">
        <v>32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>
        <f>SUM(Wydatek!$D4:$O4)</f>
        <v>0</v>
      </c>
    </row>
    <row r="5" spans="2:16" ht="30" customHeight="1" x14ac:dyDescent="0.25">
      <c r="B5" s="14" t="s">
        <v>24</v>
      </c>
      <c r="C5" s="10" t="s">
        <v>33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>
        <f>SUM(Wydatek!$D5:$O5)</f>
        <v>0</v>
      </c>
    </row>
    <row r="6" spans="2:16" ht="30" customHeight="1" x14ac:dyDescent="0.25">
      <c r="B6" s="15" t="s">
        <v>25</v>
      </c>
      <c r="C6" s="10" t="s">
        <v>34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>
        <f>SUM(Wydatek!$D6:$O6)</f>
        <v>0</v>
      </c>
    </row>
    <row r="7" spans="2:16" ht="30" customHeight="1" x14ac:dyDescent="0.25">
      <c r="B7" s="14" t="s">
        <v>26</v>
      </c>
      <c r="C7" s="10" t="s">
        <v>35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>SUM(Wydatek!$D7:$O7)</f>
        <v>0</v>
      </c>
    </row>
    <row r="8" spans="2:16" ht="30" customHeight="1" x14ac:dyDescent="0.25">
      <c r="B8" s="15" t="s">
        <v>27</v>
      </c>
      <c r="C8" s="10" t="s">
        <v>36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>
        <f>SUM(Wydatek!$D8:$O8)</f>
        <v>0</v>
      </c>
    </row>
    <row r="9" spans="2:16" ht="30" customHeight="1" x14ac:dyDescent="0.25">
      <c r="B9" s="14" t="s">
        <v>28</v>
      </c>
      <c r="C9" s="10" t="s">
        <v>37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>
        <f>SUM(Wydatek!$D9:$O9)</f>
        <v>0</v>
      </c>
    </row>
    <row r="10" spans="2:16" ht="30" customHeight="1" x14ac:dyDescent="0.25">
      <c r="B10" s="15" t="s">
        <v>29</v>
      </c>
      <c r="C10" s="10" t="s">
        <v>38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>
        <f>SUM(Wydatek!$D10:$O10)</f>
        <v>0</v>
      </c>
    </row>
    <row r="11" spans="2:16" ht="30" customHeight="1" x14ac:dyDescent="0.25">
      <c r="B11" s="14" t="s">
        <v>30</v>
      </c>
      <c r="C11" s="4" t="s">
        <v>39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f>SUM(Wydatek!$D11:$O11)</f>
        <v>0</v>
      </c>
    </row>
    <row r="12" spans="2:16" ht="30" customHeight="1" x14ac:dyDescent="0.25">
      <c r="B12" s="11" t="s">
        <v>8</v>
      </c>
      <c r="D12" s="19">
        <f>SUBTOTAL(109,Wydatki[Sty])</f>
        <v>0</v>
      </c>
      <c r="E12" s="19">
        <f>SUBTOTAL(109,Wydatki[Lut])</f>
        <v>0</v>
      </c>
      <c r="F12" s="19">
        <f>SUBTOTAL(109,Wydatki[Marzec])</f>
        <v>0</v>
      </c>
      <c r="G12" s="19">
        <f>SUBTOTAL(109,Wydatki[Kwiecień])</f>
        <v>0</v>
      </c>
      <c r="H12" s="19">
        <f>SUBTOTAL(109,Wydatki[Maj])</f>
        <v>0</v>
      </c>
      <c r="I12" s="19">
        <f>SUBTOTAL(109,Wydatki[Czerwiec])</f>
        <v>0</v>
      </c>
      <c r="J12" s="19">
        <f>SUBTOTAL(109,Wydatki[Lipiec])</f>
        <v>0</v>
      </c>
      <c r="K12" s="19">
        <f>SUBTOTAL(109,Wydatki[Sie])</f>
        <v>0</v>
      </c>
      <c r="L12" s="19">
        <f>SUBTOTAL(109,Wydatki[Wrz])</f>
        <v>0</v>
      </c>
      <c r="M12" s="19">
        <f>SUBTOTAL(109,Wydatki[Paź])</f>
        <v>0</v>
      </c>
      <c r="N12" s="19">
        <f>SUBTOTAL(109,Wydatki[Lis])</f>
        <v>0</v>
      </c>
      <c r="O12" s="19">
        <f>SUBTOTAL(109,Wydatki[Gru])</f>
        <v>0</v>
      </c>
      <c r="P12" s="19">
        <f>SUBTOTAL(109,Wydatki[Rok])</f>
        <v>0</v>
      </c>
    </row>
  </sheetData>
  <mergeCells count="1">
    <mergeCell ref="B1:C1"/>
  </mergeCells>
  <dataValidations count="8">
    <dataValidation allowBlank="1" showInputMessage="1" showErrorMessage="1" prompt="W tej komórce znajduje się tytuł tego arkusza" sqref="B1:C1" xr:uid="{00000000-0002-0000-0100-000000000000}"/>
    <dataValidation allowBlank="1" showInputMessage="1" showErrorMessage="1" prompt="Wprowadź wydatki w poniższej tabeli" sqref="B2" xr:uid="{00000000-0002-0000-0100-000001000000}"/>
    <dataValidation allowBlank="1" showInputMessage="1" showErrorMessage="1" prompt="W tej kolumnie pod tym nagłówkiem wprowadź podkategorię" sqref="C3" xr:uid="{00000000-0002-0000-0100-000002000000}"/>
    <dataValidation allowBlank="1" showInputMessage="1" showErrorMessage="1" prompt="W tej kolumnie pod tym nagłówkiem wprowadź wydatki w tym miesiącu" sqref="D3:O3" xr:uid="{00000000-0002-0000-0100-000003000000}"/>
    <dataValidation allowBlank="1" showInputMessage="1" showErrorMessage="1" prompt="W tej kolumnie pod tym nagłówkiem są automatycznie obliczane wydatki roczne" sqref="P3" xr:uid="{00000000-0002-0000-0100-000004000000}"/>
    <dataValidation allowBlank="1" showInputMessage="1" showErrorMessage="1" prompt="W tym arkuszu w tabeli Wydatki wprowadź wydatki miesięczne. Wydatki roczne są obliczane automatycznie" sqref="A1" xr:uid="{00000000-0002-0000-0100-000005000000}"/>
    <dataValidation type="list" errorStyle="warning" allowBlank="1" showInputMessage="1" showErrorMessage="1" error="Wybierz kategorię z listy. Wybierz pozycję ANULUJ, naciśnij klawisze ALT+STRZAŁKA W DÓŁ, aby wyświetlić opcje, a następnie użyj klawiszy STRZAŁKA W DÓŁ i ENTER w celu dokonania wyboru" sqref="B4:B11" xr:uid="{00000000-0002-0000-0100-000006000000}">
      <formula1>"Dom,Życie codzienne,Transport,Rozrywka,Zdrowie,Wakacje,Rekreacja,Opłaty/subskrypcje,Wydatki osobiste,Zobowiązania finansowe,Płatności różne"</formula1>
    </dataValidation>
    <dataValidation allowBlank="1" showInputMessage="1" showErrorMessage="1" prompt="W tej kolumnie pod tym nagłówkiem wybierz kategorię. Naciśnij klawisze ALT+STRZAŁKA W DÓŁ, aby otworzyć listę rozwijaną, a następnie naciśnij klawisz ENTER w celu dokonania wyboru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Podsumowanie</vt:lpstr>
      <vt:lpstr>Wydatek</vt:lpstr>
      <vt:lpstr>Region_tytułu_wiersza1..O4</vt:lpstr>
      <vt:lpstr>Tytuł1</vt:lpstr>
      <vt:lpstr>Tytuł2</vt:lpstr>
      <vt:lpstr>Podsumowanie!Tytuły_wydruku</vt:lpstr>
      <vt:lpstr>Wydatek!Tytuły_wydruku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