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30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20.1.30\Phases4\10_P_M\10_ART\09_Project\O15_template\22_HOSep1\04_Final_finish_template\PLK\O15 Excel\Templates\"/>
    </mc:Choice>
  </mc:AlternateContent>
  <bookViews>
    <workbookView xWindow="0" yWindow="0" windowWidth="0" windowHeight="0"/>
  </bookViews>
  <sheets>
    <sheet name="Budżet wydatków" sheetId="1" r:id="rId1"/>
  </sheets>
  <definedNames>
    <definedName name="ops_Min">MIN(tbl_Wydatki_operacyjne[RÓŻNICA (%)])</definedName>
    <definedName name="prs_Min">MIN(tbl_Wydatki_na_personel[RÓŻNICA (%)])</definedName>
    <definedName name="_xlnm.Print_Titles" localSheetId="0">'Budżet wydatków'!$27:$27</definedName>
  </definedNames>
  <calcPr calcId="152511"/>
  <webPublishing codePage="1250"/>
</workbook>
</file>

<file path=xl/calcChain.xml><?xml version="1.0" encoding="utf-8"?>
<calcChain xmlns="http://schemas.openxmlformats.org/spreadsheetml/2006/main">
  <c r="G47" i="1" l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8" i="1"/>
  <c r="G14" i="1"/>
  <c r="G15" i="1"/>
  <c r="G16" i="1"/>
  <c r="G13" i="1"/>
  <c r="F14" i="1"/>
  <c r="F15" i="1"/>
  <c r="F16" i="1"/>
  <c r="F13" i="1"/>
  <c r="F47" i="1"/>
  <c r="E47" i="1"/>
  <c r="D47" i="1"/>
  <c r="F29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28" i="1"/>
  <c r="B14" i="1"/>
  <c r="B15" i="1"/>
  <c r="B16" i="1"/>
  <c r="B13" i="1"/>
</calcChain>
</file>

<file path=xl/sharedStrings.xml><?xml version="1.0" encoding="utf-8"?>
<sst xmlns="http://schemas.openxmlformats.org/spreadsheetml/2006/main" count="40" uniqueCount="33">
  <si>
    <t>Biuro</t>
  </si>
  <si>
    <t>Sklep</t>
  </si>
  <si>
    <t>Sprzedawcy</t>
  </si>
  <si>
    <t>Wydatki razem</t>
  </si>
  <si>
    <t>Reklama</t>
  </si>
  <si>
    <t>Zadłużenie</t>
  </si>
  <si>
    <t>Świadczenia</t>
  </si>
  <si>
    <t>Materiały</t>
  </si>
  <si>
    <t>Opłaty pocztowe</t>
  </si>
  <si>
    <t>Wynajem lub hipoteka</t>
  </si>
  <si>
    <t>Wydatki związane ze sprzedażą</t>
  </si>
  <si>
    <t>Podatki</t>
  </si>
  <si>
    <t>Opłaty rachunków</t>
  </si>
  <si>
    <t>Inne</t>
  </si>
  <si>
    <t>Ubezpieczenie</t>
  </si>
  <si>
    <t>Odsetki</t>
  </si>
  <si>
    <t>Telefon</t>
  </si>
  <si>
    <t>Konserwacja i naprawy</t>
  </si>
  <si>
    <t>Opłaty prawne</t>
  </si>
  <si>
    <t>Amortyzacja</t>
  </si>
  <si>
    <t>Wysyłka</t>
  </si>
  <si>
    <t>Magazyn</t>
  </si>
  <si>
    <t>Budżet wydatków</t>
  </si>
  <si>
    <t>STAN</t>
  </si>
  <si>
    <t>PERSONEL</t>
  </si>
  <si>
    <t>BUDŻET</t>
  </si>
  <si>
    <t>RZECZYWISTE</t>
  </si>
  <si>
    <t>RÓŻNICA (ZŁ)</t>
  </si>
  <si>
    <t>RÓŻNICA (%)</t>
  </si>
  <si>
    <t>OPERACYJNE</t>
  </si>
  <si>
    <t xml:space="preserve"> BUDŻET PERSONELU</t>
  </si>
  <si>
    <t xml:space="preserve"> BUDŻET OPERACYJNY</t>
  </si>
  <si>
    <t>CONTOSO,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</si>
</sst>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7" formatCode="#,##0.00\ &quot;zł&quot;"/>
  </numFmts>
  <fonts count="13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3"/>
      <name val="Bookman Old Style"/>
      <family val="2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  <font>
      <b/>
      <i/>
      <strike/>
      <condense/>
      <extend/>
      <outline/>
      <shadow/>
      <sz val="11"/>
      <color theme="1"/>
      <name val="Bookman Old Style"/>
      <family val="1"/>
      <charset val="238"/>
      <scheme val="major"/>
    </font>
    <font>
      <sz val="11"/>
      <color theme="1"/>
      <name val="Bookman Old Style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9" fillId="0" borderId="0">
      <alignment horizontal="left"/>
    </xf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" applyNumberFormat="1" applyFont="1" applyFill="1" applyBorder="1" applyAlignment="1">
      <alignment horizontal="right" vertical="center" indent="1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9" fontId="12" fillId="0" borderId="0" xfId="0" applyNumberFormat="1" applyFont="1" applyFill="1" applyBorder="1" applyAlignment="1">
      <alignment horizontal="right" vertical="center" indent="1"/>
    </xf>
    <xf numFmtId="167" fontId="7" fillId="0" borderId="0" xfId="5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6" fillId="0" borderId="0" xfId="2" applyFont="1" applyAlignment="1">
      <alignment horizontal="right"/>
    </xf>
    <xf numFmtId="0" fontId="8" fillId="0" borderId="0" xfId="4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right" vertical="center"/>
    </xf>
  </cellXfs>
  <cellStyles count="6">
    <cellStyle name="Company Name" xfId="2"/>
    <cellStyle name="Date" xfId="3"/>
    <cellStyle name="Normalny" xfId="0" builtinId="0" customBuiltin="1"/>
    <cellStyle name="Procentowy" xfId="1" builtinId="5"/>
    <cellStyle name="Tytuł" xfId="4" builtinId="15" customBuiltin="1"/>
    <cellStyle name="Walutowy" xfId="5" builtinId="4"/>
  </cellStyles>
  <dxfs count="27"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&quot;zł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&quot;zł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&quot;zł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&quot;zł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7" formatCode="#,##0.00\ &quot;zł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7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7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Bookman Old Style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</font>
    </dxf>
    <dxf>
      <font>
        <strike/>
        <outline/>
        <shadow/>
        <u val="none"/>
        <vertAlign val="baseline"/>
        <sz val="11"/>
        <color theme="1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'Budżet wydatków'!$D$12</c:f>
              <c:strCache>
                <c:ptCount val="1"/>
                <c:pt idx="0">
                  <c:v>BUDŻET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'Budżet wydatków'!$C$13:$C$16</c:f>
              <c:strCache>
                <c:ptCount val="4"/>
                <c:pt idx="0">
                  <c:v>Biuro</c:v>
                </c:pt>
                <c:pt idx="1">
                  <c:v>Sklep</c:v>
                </c:pt>
                <c:pt idx="2">
                  <c:v>Sprzedawcy</c:v>
                </c:pt>
                <c:pt idx="3">
                  <c:v>Inne</c:v>
                </c:pt>
              </c:strCache>
            </c:strRef>
          </c:cat>
          <c:val>
            <c:numRef>
              <c:f>'Budżet wydatków'!$D$13:$D$17</c:f>
              <c:numCache>
                <c:formatCode>#\ ##0.00\ "zł"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'Budżet wydatków'!$E$12</c:f>
              <c:strCache>
                <c:ptCount val="1"/>
                <c:pt idx="0">
                  <c:v>RZECZYWISTE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'Budżet wydatków'!$C$13:$C$16</c:f>
              <c:strCache>
                <c:ptCount val="4"/>
                <c:pt idx="0">
                  <c:v>Biuro</c:v>
                </c:pt>
                <c:pt idx="1">
                  <c:v>Sklep</c:v>
                </c:pt>
                <c:pt idx="2">
                  <c:v>Sprzedawcy</c:v>
                </c:pt>
                <c:pt idx="3">
                  <c:v>Inne</c:v>
                </c:pt>
              </c:strCache>
            </c:strRef>
          </c:cat>
          <c:val>
            <c:numRef>
              <c:f>'Budżet wydatków'!$E$13:$E$17</c:f>
              <c:numCache>
                <c:formatCode>#\ ##0.00\ "zł"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42104"/>
        <c:axId val="166742488"/>
      </c:barChart>
      <c:catAx>
        <c:axId val="1667421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pl-PL"/>
          </a:p>
        </c:txPr>
        <c:crossAx val="166742488"/>
        <c:crosses val="autoZero"/>
        <c:auto val="1"/>
        <c:lblAlgn val="ctr"/>
        <c:lblOffset val="100"/>
        <c:noMultiLvlLbl val="0"/>
      </c:catAx>
      <c:valAx>
        <c:axId val="166742488"/>
        <c:scaling>
          <c:orientation val="minMax"/>
        </c:scaling>
        <c:delete val="0"/>
        <c:axPos val="l"/>
        <c:numFmt formatCode="#,##0\ &quot;zł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pl-PL"/>
          </a:p>
        </c:txPr>
        <c:crossAx val="166742104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'Budżet wydatków'!$D$27</c:f>
              <c:strCache>
                <c:ptCount val="1"/>
                <c:pt idx="0">
                  <c:v>BUDŻET</c:v>
                </c:pt>
              </c:strCache>
            </c:strRef>
          </c:tx>
          <c:invertIfNegative val="0"/>
          <c:cat>
            <c:strRef>
              <c:f>'Budżet wydatków'!$C$28:$C$47</c:f>
              <c:strCache>
                <c:ptCount val="19"/>
                <c:pt idx="0">
                  <c:v>Reklama</c:v>
                </c:pt>
                <c:pt idx="1">
                  <c:v>Zadłużenie</c:v>
                </c:pt>
                <c:pt idx="2">
                  <c:v>Świadczenia</c:v>
                </c:pt>
                <c:pt idx="3">
                  <c:v>Materiały</c:v>
                </c:pt>
                <c:pt idx="4">
                  <c:v>Opłaty pocztowe</c:v>
                </c:pt>
                <c:pt idx="5">
                  <c:v>Wynajem lub hipoteka</c:v>
                </c:pt>
                <c:pt idx="6">
                  <c:v>Wydatki związane ze sprzedażą</c:v>
                </c:pt>
                <c:pt idx="7">
                  <c:v>Podatki</c:v>
                </c:pt>
                <c:pt idx="8">
                  <c:v>Opłaty rachunków</c:v>
                </c:pt>
                <c:pt idx="9">
                  <c:v>Inne</c:v>
                </c:pt>
                <c:pt idx="10">
                  <c:v>Ubezpieczenie</c:v>
                </c:pt>
                <c:pt idx="11">
                  <c:v>Odsetki</c:v>
                </c:pt>
                <c:pt idx="12">
                  <c:v>Telefon</c:v>
                </c:pt>
                <c:pt idx="13">
                  <c:v>Konserwacja i naprawy</c:v>
                </c:pt>
                <c:pt idx="14">
                  <c:v>Opłaty prawne</c:v>
                </c:pt>
                <c:pt idx="15">
                  <c:v>Amortyzacja</c:v>
                </c:pt>
                <c:pt idx="16">
                  <c:v>Wysyłka</c:v>
                </c:pt>
                <c:pt idx="17">
                  <c:v>Magazyn</c:v>
                </c:pt>
                <c:pt idx="18">
                  <c:v>Inne</c:v>
                </c:pt>
              </c:strCache>
            </c:strRef>
          </c:cat>
          <c:val>
            <c:numRef>
              <c:f>'Budżet wydatków'!$D$28:$D$47</c:f>
              <c:numCache>
                <c:formatCode>#\ ##0.00\ "zł"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'Budżet wydatków'!$E$27</c:f>
              <c:strCache>
                <c:ptCount val="1"/>
                <c:pt idx="0">
                  <c:v>RZECZYWISTE</c:v>
                </c:pt>
              </c:strCache>
            </c:strRef>
          </c:tx>
          <c:invertIfNegative val="0"/>
          <c:cat>
            <c:strRef>
              <c:f>'Budżet wydatków'!$C$28:$C$47</c:f>
              <c:strCache>
                <c:ptCount val="19"/>
                <c:pt idx="0">
                  <c:v>Reklama</c:v>
                </c:pt>
                <c:pt idx="1">
                  <c:v>Zadłużenie</c:v>
                </c:pt>
                <c:pt idx="2">
                  <c:v>Świadczenia</c:v>
                </c:pt>
                <c:pt idx="3">
                  <c:v>Materiały</c:v>
                </c:pt>
                <c:pt idx="4">
                  <c:v>Opłaty pocztowe</c:v>
                </c:pt>
                <c:pt idx="5">
                  <c:v>Wynajem lub hipoteka</c:v>
                </c:pt>
                <c:pt idx="6">
                  <c:v>Wydatki związane ze sprzedażą</c:v>
                </c:pt>
                <c:pt idx="7">
                  <c:v>Podatki</c:v>
                </c:pt>
                <c:pt idx="8">
                  <c:v>Opłaty rachunków</c:v>
                </c:pt>
                <c:pt idx="9">
                  <c:v>Inne</c:v>
                </c:pt>
                <c:pt idx="10">
                  <c:v>Ubezpieczenie</c:v>
                </c:pt>
                <c:pt idx="11">
                  <c:v>Odsetki</c:v>
                </c:pt>
                <c:pt idx="12">
                  <c:v>Telefon</c:v>
                </c:pt>
                <c:pt idx="13">
                  <c:v>Konserwacja i naprawy</c:v>
                </c:pt>
                <c:pt idx="14">
                  <c:v>Opłaty prawne</c:v>
                </c:pt>
                <c:pt idx="15">
                  <c:v>Amortyzacja</c:v>
                </c:pt>
                <c:pt idx="16">
                  <c:v>Wysyłka</c:v>
                </c:pt>
                <c:pt idx="17">
                  <c:v>Magazyn</c:v>
                </c:pt>
                <c:pt idx="18">
                  <c:v>Inne</c:v>
                </c:pt>
              </c:strCache>
            </c:strRef>
          </c:cat>
          <c:val>
            <c:numRef>
              <c:f>'Budżet wydatków'!$E$28:$E$47</c:f>
              <c:numCache>
                <c:formatCode>#\ ##0.00\ "zł"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31880"/>
        <c:axId val="167436360"/>
      </c:barChart>
      <c:catAx>
        <c:axId val="1674318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pl-PL"/>
          </a:p>
        </c:txPr>
        <c:crossAx val="167436360"/>
        <c:crosses val="autoZero"/>
        <c:auto val="1"/>
        <c:lblAlgn val="ctr"/>
        <c:lblOffset val="100"/>
        <c:tickLblSkip val="1"/>
        <c:noMultiLvlLbl val="0"/>
      </c:catAx>
      <c:valAx>
        <c:axId val="167436360"/>
        <c:scaling>
          <c:orientation val="minMax"/>
        </c:scaling>
        <c:delete val="0"/>
        <c:axPos val="l"/>
        <c:numFmt formatCode="#,##0\ &quot;zł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pl-PL"/>
          </a:p>
        </c:txPr>
        <c:crossAx val="167431880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Obramowanie tytułu" descr="&quot;&quot;" title="Border"/>
        <xdr:cNvGrpSpPr/>
      </xdr:nvGrpSpPr>
      <xdr:grpSpPr>
        <a:xfrm>
          <a:off x="171450" y="657225"/>
          <a:ext cx="7046595" cy="38100"/>
          <a:chOff x="247650" y="800100"/>
          <a:chExt cx="7751445" cy="38100"/>
        </a:xfrm>
      </xdr:grpSpPr>
      <xdr:cxnSp macro="">
        <xdr:nvCxnSpPr>
          <xdr:cNvPr id="3" name="Łącznik prosty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Łącznik prosty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Wykres budżetu na personel" descr="Column chart summary of Personnel Budget such as, Office, Store, Salespeople, and Other." title="Personnel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Wykres budżetu operacyjnego" descr="Column chart summary of Operating Expenses such as Advertising, Debts, Benefits, Supplies, Postage, etc." title="Operating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Obramowanie wydatków na personel" descr="&quot;&quot;" title="Border"/>
        <xdr:cNvGrpSpPr/>
      </xdr:nvGrpSpPr>
      <xdr:grpSpPr>
        <a:xfrm>
          <a:off x="171450" y="4400550"/>
          <a:ext cx="7046595" cy="38100"/>
          <a:chOff x="247650" y="800100"/>
          <a:chExt cx="7751445" cy="38100"/>
        </a:xfrm>
      </xdr:grpSpPr>
      <xdr:cxnSp macro="">
        <xdr:nvCxnSpPr>
          <xdr:cNvPr id="19" name="Łącznik prosty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Łącznik prosty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49</xdr:row>
      <xdr:rowOff>0</xdr:rowOff>
    </xdr:from>
    <xdr:to>
      <xdr:col>7</xdr:col>
      <xdr:colOff>36195</xdr:colOff>
      <xdr:row>49</xdr:row>
      <xdr:rowOff>38100</xdr:rowOff>
    </xdr:to>
    <xdr:grpSp>
      <xdr:nvGrpSpPr>
        <xdr:cNvPr id="21" name="Obramowanie wydatków operacyjnych" descr="&quot;&quot;" title="Border"/>
        <xdr:cNvGrpSpPr/>
      </xdr:nvGrpSpPr>
      <xdr:grpSpPr>
        <a:xfrm>
          <a:off x="171450" y="12325350"/>
          <a:ext cx="7046595" cy="38100"/>
          <a:chOff x="247650" y="800100"/>
          <a:chExt cx="7751445" cy="38100"/>
        </a:xfrm>
      </xdr:grpSpPr>
      <xdr:cxnSp macro="">
        <xdr:nvCxnSpPr>
          <xdr:cNvPr id="22" name="Łącznik prosty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Łącznik prosty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bl_Wydatki_na_personel" displayName="tbl_Wydatki_na_personel" ref="B12:G16" headerRowDxfId="23" dataDxfId="22" totalsRowDxfId="21">
  <autoFilter ref="B12:G16"/>
  <tableColumns count="6">
    <tableColumn id="6" name="STAN" totalsRowLabel="Suma" dataDxfId="20">
      <calculatedColumnFormula>IFERROR(tbl_Wydatki_na_personel[[#This Row],[RZECZYWISTE]]/tbl_Wydatki_na_personel[[#This Row],[BUDŻET]],"")</calculatedColumnFormula>
    </tableColumn>
    <tableColumn id="1" name="PERSONEL" dataDxfId="9"/>
    <tableColumn id="2" name="BUDŻET" dataDxfId="8"/>
    <tableColumn id="3" name="RZECZYWISTE" dataDxfId="7"/>
    <tableColumn id="4" name="RÓŻNICA (ZŁ)" dataDxfId="5">
      <calculatedColumnFormula>tbl_Wydatki_na_personel[[#This Row],[BUDŻET]]-tbl_Wydatki_na_personel[[#This Row],[RZECZYWISTE]]</calculatedColumnFormula>
    </tableColumn>
    <tableColumn id="5" name="RÓŻNICA (%)" totalsRowFunction="sum" dataDxfId="6">
      <calculatedColumnFormula>IFERROR(tbl_Wydatki_na_personel[RÓŻNICA (ZŁ)]/tbl_Wydatki_na_personel[BUDŻET],"")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Tabela wydatków na personel" altTextSummary="Stan, personel, rzeczywiste, różnica (zł) i różnica (%) dla wydatków na personel (biuro, sklep, sprzedawcy itp.)."/>
    </ext>
  </extLst>
</table>
</file>

<file path=xl/tables/table2.xml><?xml version="1.0" encoding="utf-8"?>
<table xmlns="http://schemas.openxmlformats.org/spreadsheetml/2006/main" id="2" name="tbl_Wydatki_operacyjne" displayName="tbl_Wydatki_operacyjne" ref="B27:G47" totalsRowCount="1" headerRowDxfId="19" dataDxfId="18" totalsRowDxfId="17">
  <autoFilter ref="B27:G46"/>
  <tableColumns count="6">
    <tableColumn id="6" name="STAN" dataDxfId="16" totalsRowDxfId="15">
      <calculatedColumnFormula>IFERROR(tbl_Wydatki_operacyjne[[#This Row],[RZECZYWISTE]]/tbl_Wydatki_operacyjne[[#This Row],[BUDŻET]],"")</calculatedColumnFormula>
    </tableColumn>
    <tableColumn id="1" name="OPERACYJNE" totalsRowLabel="Wydatki razem" dataDxfId="4" totalsRowDxfId="14"/>
    <tableColumn id="2" name="BUDŻET" totalsRowFunction="custom" dataDxfId="3" totalsRowDxfId="13" dataCellStyle="Walutowy">
      <totalsRowFormula>SUBTOTAL(109,tbl_Wydatki_operacyjne[BUDŻET],tbl_Wydatki_na_personel[BUDŻET])</totalsRowFormula>
    </tableColumn>
    <tableColumn id="3" name="RZECZYWISTE" totalsRowFunction="custom" dataDxfId="2" totalsRowDxfId="12" dataCellStyle="Walutowy">
      <totalsRowFormula>SUBTOTAL(109,tbl_Wydatki_operacyjne[RZECZYWISTE],tbl_Wydatki_na_personel[RZECZYWISTE])</totalsRowFormula>
    </tableColumn>
    <tableColumn id="4" name="RÓŻNICA (ZŁ)" totalsRowFunction="custom" dataDxfId="0" totalsRowDxfId="11">
      <calculatedColumnFormula>tbl_Wydatki_operacyjne[[#This Row],[BUDŻET]]-tbl_Wydatki_operacyjne[[#This Row],[RZECZYWISTE]]</calculatedColumnFormula>
      <totalsRowFormula>SUBTOTAL(109,tbl_Wydatki_operacyjne[RÓŻNICA (ZŁ)],tbl_Wydatki_na_personel[RÓŻNICA (ZŁ)])</totalsRowFormula>
    </tableColumn>
    <tableColumn id="5" name="RÓŻNICA (%)" totalsRowFunction="custom" dataDxfId="1" totalsRowDxfId="10" dataCellStyle="Procentowy">
      <calculatedColumnFormula>IFERROR(tbl_Wydatki_operacyjne[[#This Row],[RÓŻNICA (ZŁ)]]/tbl_Wydatki_operacyjne[[#This Row],[BUDŻET]],"")</calculatedColumnFormula>
      <totalsRowFormula>IFERROR(SUM(tbl_Wydatki_operacyjne[[#Totals],[RÓŻNICA (ZŁ)]]/tbl_Wydatki_operacyjne[[#Totals],[BUDŻET]]),"")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Wydatki operacyjne" altTextSummary="Stan, operacyjne, budżet, rzeczywiste, różnica (zł) i różnica (%) dla wydatków operacyjnych (reklama, zadłużenie, świadczenia, materiały, opłaty pocztowe itp.)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9"/>
  <sheetViews>
    <sheetView showGridLines="0" tabSelected="1" workbookViewId="0"/>
  </sheetViews>
  <sheetFormatPr defaultRowHeight="19.5" customHeight="1" x14ac:dyDescent="0.3"/>
  <cols>
    <col min="1" max="1" width="2.25" style="1" customWidth="1"/>
    <col min="2" max="2" width="11.625" style="1" customWidth="1"/>
    <col min="3" max="3" width="18.5" style="1" customWidth="1"/>
    <col min="4" max="4" width="13.25" style="1" customWidth="1"/>
    <col min="5" max="5" width="14.125" style="1" bestFit="1" customWidth="1"/>
    <col min="6" max="7" width="17.25" style="1" customWidth="1"/>
    <col min="8" max="8" width="2.25" style="1" customWidth="1"/>
    <col min="9" max="16384" width="9" style="1"/>
  </cols>
  <sheetData>
    <row r="1" spans="2:7" s="2" customFormat="1" ht="43.5" customHeight="1" x14ac:dyDescent="0.5">
      <c r="B1" s="32" t="s">
        <v>22</v>
      </c>
      <c r="C1" s="32"/>
      <c r="D1" s="32"/>
      <c r="E1" s="32"/>
      <c r="F1" s="31" t="s">
        <v>32</v>
      </c>
      <c r="G1" s="31"/>
    </row>
    <row r="2" spans="2:7" s="8" customFormat="1" ht="15" customHeight="1" x14ac:dyDescent="0.3">
      <c r="D2" s="6"/>
      <c r="E2" s="6"/>
      <c r="F2" s="7"/>
    </row>
    <row r="3" spans="2:7" ht="15" customHeight="1" x14ac:dyDescent="0.3"/>
    <row r="4" spans="2:7" ht="19.5" customHeight="1" x14ac:dyDescent="0.3">
      <c r="B4" s="22" t="s">
        <v>30</v>
      </c>
      <c r="C4" s="10"/>
      <c r="D4" s="11"/>
      <c r="E4" s="12"/>
      <c r="F4" s="12"/>
      <c r="G4" s="12"/>
    </row>
    <row r="5" spans="2:7" ht="19.5" customHeight="1" x14ac:dyDescent="0.3">
      <c r="B5" s="13"/>
      <c r="G5" s="14"/>
    </row>
    <row r="6" spans="2:7" ht="19.5" customHeight="1" x14ac:dyDescent="0.3">
      <c r="B6" s="13"/>
      <c r="G6" s="14"/>
    </row>
    <row r="7" spans="2:7" ht="19.5" customHeight="1" x14ac:dyDescent="0.3">
      <c r="B7" s="13"/>
      <c r="G7" s="14"/>
    </row>
    <row r="8" spans="2:7" ht="19.5" customHeight="1" x14ac:dyDescent="0.3">
      <c r="B8" s="13"/>
      <c r="G8" s="14"/>
    </row>
    <row r="9" spans="2:7" ht="19.5" customHeight="1" x14ac:dyDescent="0.3">
      <c r="B9" s="13"/>
      <c r="G9" s="14"/>
    </row>
    <row r="10" spans="2:7" ht="19.5" customHeight="1" x14ac:dyDescent="0.3">
      <c r="B10" s="11"/>
      <c r="C10" s="12"/>
      <c r="D10" s="12"/>
      <c r="E10" s="12"/>
      <c r="F10" s="12"/>
      <c r="G10" s="15"/>
    </row>
    <row r="12" spans="2:7" s="3" customFormat="1" ht="19.5" customHeight="1" x14ac:dyDescent="0.3">
      <c r="B12" s="17" t="s">
        <v>23</v>
      </c>
      <c r="C12" s="18" t="s">
        <v>24</v>
      </c>
      <c r="D12" s="17" t="s">
        <v>25</v>
      </c>
      <c r="E12" s="17" t="s">
        <v>26</v>
      </c>
      <c r="F12" s="17" t="s">
        <v>27</v>
      </c>
      <c r="G12" s="17" t="s">
        <v>28</v>
      </c>
    </row>
    <row r="13" spans="2:7" s="3" customFormat="1" ht="19.5" customHeight="1" x14ac:dyDescent="0.25">
      <c r="B13" s="19">
        <f>IFERROR(tbl_Wydatki_na_personel[[#This Row],[RZECZYWISTE]]/tbl_Wydatki_na_personel[[#This Row],[BUDŻET]],"")</f>
        <v>1.1299999999999999</v>
      </c>
      <c r="C13" s="21" t="s">
        <v>0</v>
      </c>
      <c r="D13" s="27">
        <v>500</v>
      </c>
      <c r="E13" s="27">
        <v>565</v>
      </c>
      <c r="F13" s="35">
        <f>tbl_Wydatki_na_personel[[#This Row],[BUDŻET]]-tbl_Wydatki_na_personel[[#This Row],[RZECZYWISTE]]</f>
        <v>-65</v>
      </c>
      <c r="G13" s="20">
        <f>IFERROR(tbl_Wydatki_na_personel[RÓŻNICA (ZŁ)]/tbl_Wydatki_na_personel[BUDŻET],"")</f>
        <v>-0.13</v>
      </c>
    </row>
    <row r="14" spans="2:7" s="3" customFormat="1" ht="19.5" customHeight="1" x14ac:dyDescent="0.3">
      <c r="B14" s="19">
        <f>IFERROR(tbl_Wydatki_na_personel[[#This Row],[RZECZYWISTE]]/tbl_Wydatki_na_personel[[#This Row],[BUDŻET]],"")</f>
        <v>1.2</v>
      </c>
      <c r="C14" s="16" t="s">
        <v>1</v>
      </c>
      <c r="D14" s="27">
        <v>125</v>
      </c>
      <c r="E14" s="27">
        <v>150</v>
      </c>
      <c r="F14" s="35">
        <f>tbl_Wydatki_na_personel[[#This Row],[BUDŻET]]-tbl_Wydatki_na_personel[[#This Row],[RZECZYWISTE]]</f>
        <v>-25</v>
      </c>
      <c r="G14" s="20">
        <f>IFERROR(tbl_Wydatki_na_personel[RÓŻNICA (ZŁ)]/tbl_Wydatki_na_personel[BUDŻET],"")</f>
        <v>-0.2</v>
      </c>
    </row>
    <row r="15" spans="2:7" s="3" customFormat="1" ht="19.5" customHeight="1" x14ac:dyDescent="0.3">
      <c r="B15" s="19">
        <f>IFERROR(tbl_Wydatki_na_personel[[#This Row],[RZECZYWISTE]]/tbl_Wydatki_na_personel[[#This Row],[BUDŻET]],"")</f>
        <v>1</v>
      </c>
      <c r="C15" s="16" t="s">
        <v>2</v>
      </c>
      <c r="D15" s="27">
        <v>100</v>
      </c>
      <c r="E15" s="27">
        <v>100</v>
      </c>
      <c r="F15" s="35">
        <f>tbl_Wydatki_na_personel[[#This Row],[BUDŻET]]-tbl_Wydatki_na_personel[[#This Row],[RZECZYWISTE]]</f>
        <v>0</v>
      </c>
      <c r="G15" s="20">
        <f>IFERROR(tbl_Wydatki_na_personel[RÓŻNICA (ZŁ)]/tbl_Wydatki_na_personel[BUDŻET],"")</f>
        <v>0</v>
      </c>
    </row>
    <row r="16" spans="2:7" s="3" customFormat="1" ht="19.5" customHeight="1" x14ac:dyDescent="0.3">
      <c r="B16" s="19">
        <f>IFERROR(tbl_Wydatki_na_personel[[#This Row],[RZECZYWISTE]]/tbl_Wydatki_na_personel[[#This Row],[BUDŻET]],"")</f>
        <v>0.9</v>
      </c>
      <c r="C16" s="16" t="s">
        <v>13</v>
      </c>
      <c r="D16" s="27">
        <v>100</v>
      </c>
      <c r="E16" s="27">
        <v>90</v>
      </c>
      <c r="F16" s="35">
        <f>tbl_Wydatki_na_personel[[#This Row],[BUDŻET]]-tbl_Wydatki_na_personel[[#This Row],[RZECZYWISTE]]</f>
        <v>10</v>
      </c>
      <c r="G16" s="20">
        <f>IFERROR(tbl_Wydatki_na_personel[RÓŻNICA (ZŁ)]/tbl_Wydatki_na_personel[BUDŻET],"")</f>
        <v>0.1</v>
      </c>
    </row>
    <row r="17" spans="1:7" s="3" customFormat="1" ht="19.5" customHeight="1" x14ac:dyDescent="0.3">
      <c r="B17" s="34"/>
      <c r="C17" s="34"/>
      <c r="D17" s="34"/>
      <c r="E17" s="34"/>
      <c r="F17" s="34"/>
      <c r="G17" s="34"/>
    </row>
    <row r="18" spans="1:7" s="3" customFormat="1" ht="19.5" customHeight="1" x14ac:dyDescent="0.3">
      <c r="B18"/>
      <c r="D18" s="4"/>
      <c r="E18" s="4"/>
      <c r="F18" s="4"/>
      <c r="G18" s="5"/>
    </row>
    <row r="19" spans="1:7" s="3" customFormat="1" ht="19.5" customHeight="1" x14ac:dyDescent="0.3">
      <c r="A19" s="9"/>
      <c r="B19" s="23" t="s">
        <v>31</v>
      </c>
      <c r="C19" s="10"/>
      <c r="D19" s="11"/>
      <c r="E19" s="12"/>
      <c r="F19" s="12"/>
      <c r="G19" s="12"/>
    </row>
    <row r="20" spans="1:7" s="3" customFormat="1" ht="19.5" customHeight="1" x14ac:dyDescent="0.3">
      <c r="A20" s="9"/>
      <c r="B20" s="13"/>
      <c r="C20" s="1"/>
      <c r="D20" s="1"/>
      <c r="E20" s="1"/>
      <c r="F20" s="1"/>
      <c r="G20" s="14"/>
    </row>
    <row r="21" spans="1:7" s="3" customFormat="1" ht="19.5" customHeight="1" x14ac:dyDescent="0.3">
      <c r="A21" s="9"/>
      <c r="B21" s="13"/>
      <c r="C21" s="1"/>
      <c r="D21" s="1"/>
      <c r="E21" s="1"/>
      <c r="F21" s="1"/>
      <c r="G21" s="14"/>
    </row>
    <row r="22" spans="1:7" s="3" customFormat="1" ht="19.5" customHeight="1" x14ac:dyDescent="0.3">
      <c r="A22" s="9"/>
      <c r="B22" s="13"/>
      <c r="C22" s="1"/>
      <c r="D22" s="1"/>
      <c r="E22" s="1"/>
      <c r="F22" s="1"/>
      <c r="G22" s="14"/>
    </row>
    <row r="23" spans="1:7" s="3" customFormat="1" ht="19.5" customHeight="1" x14ac:dyDescent="0.3">
      <c r="A23" s="9"/>
      <c r="B23" s="13"/>
      <c r="C23" s="1"/>
      <c r="D23" s="1"/>
      <c r="E23" s="1"/>
      <c r="F23" s="1"/>
      <c r="G23" s="14"/>
    </row>
    <row r="24" spans="1:7" s="3" customFormat="1" ht="19.5" customHeight="1" x14ac:dyDescent="0.3">
      <c r="A24" s="9"/>
      <c r="B24" s="13"/>
      <c r="C24" s="1"/>
      <c r="D24" s="1"/>
      <c r="E24" s="1"/>
      <c r="F24" s="1"/>
      <c r="G24" s="14"/>
    </row>
    <row r="25" spans="1:7" s="3" customFormat="1" ht="19.5" customHeight="1" x14ac:dyDescent="0.3">
      <c r="A25" s="9"/>
      <c r="B25" s="11"/>
      <c r="C25" s="12"/>
      <c r="D25" s="12"/>
      <c r="E25" s="12"/>
      <c r="F25" s="12"/>
      <c r="G25" s="15"/>
    </row>
    <row r="26" spans="1:7" s="3" customFormat="1" ht="19.5" customHeight="1" x14ac:dyDescent="0.3">
      <c r="B26" s="1"/>
      <c r="C26" s="1"/>
      <c r="D26" s="1"/>
      <c r="E26" s="1"/>
      <c r="F26" s="1"/>
      <c r="G26" s="1"/>
    </row>
    <row r="27" spans="1:7" s="3" customFormat="1" ht="19.5" customHeight="1" x14ac:dyDescent="0.3">
      <c r="B27" s="17" t="s">
        <v>23</v>
      </c>
      <c r="C27" s="18" t="s">
        <v>29</v>
      </c>
      <c r="D27" s="17" t="s">
        <v>25</v>
      </c>
      <c r="E27" s="17" t="s">
        <v>26</v>
      </c>
      <c r="F27" s="17" t="s">
        <v>27</v>
      </c>
      <c r="G27" s="17" t="s">
        <v>28</v>
      </c>
    </row>
    <row r="28" spans="1:7" s="3" customFormat="1" ht="19.5" customHeight="1" x14ac:dyDescent="0.3">
      <c r="B28" s="19">
        <f>IFERROR(tbl_Wydatki_operacyjne[[#This Row],[RZECZYWISTE]]/tbl_Wydatki_operacyjne[[#This Row],[BUDŻET]],"")</f>
        <v>0.98</v>
      </c>
      <c r="C28" s="16" t="s">
        <v>4</v>
      </c>
      <c r="D28" s="27">
        <v>250</v>
      </c>
      <c r="E28" s="27">
        <v>245</v>
      </c>
      <c r="F28" s="28">
        <f>tbl_Wydatki_operacyjne[[#This Row],[BUDŻET]]-tbl_Wydatki_operacyjne[[#This Row],[RZECZYWISTE]]</f>
        <v>5</v>
      </c>
      <c r="G28" s="20">
        <f>IFERROR(tbl_Wydatki_operacyjne[[#This Row],[RÓŻNICA (ZŁ)]]/tbl_Wydatki_operacyjne[[#This Row],[BUDŻET]],"")</f>
        <v>0.02</v>
      </c>
    </row>
    <row r="29" spans="1:7" s="3" customFormat="1" ht="19.5" customHeight="1" x14ac:dyDescent="0.3">
      <c r="B29" s="19">
        <f>IFERROR(tbl_Wydatki_operacyjne[[#This Row],[RZECZYWISTE]]/tbl_Wydatki_operacyjne[[#This Row],[BUDŻET]],"")</f>
        <v>1.2</v>
      </c>
      <c r="C29" s="16" t="s">
        <v>5</v>
      </c>
      <c r="D29" s="27">
        <v>125</v>
      </c>
      <c r="E29" s="27">
        <v>150</v>
      </c>
      <c r="F29" s="28">
        <f>tbl_Wydatki_operacyjne[[#This Row],[BUDŻET]]-tbl_Wydatki_operacyjne[[#This Row],[RZECZYWISTE]]</f>
        <v>-25</v>
      </c>
      <c r="G29" s="20">
        <f>IFERROR(tbl_Wydatki_operacyjne[[#This Row],[RÓŻNICA (ZŁ)]]/tbl_Wydatki_operacyjne[[#This Row],[BUDŻET]],"")</f>
        <v>-0.2</v>
      </c>
    </row>
    <row r="30" spans="1:7" s="3" customFormat="1" ht="19.5" customHeight="1" x14ac:dyDescent="0.3">
      <c r="B30" s="19">
        <f>IFERROR(tbl_Wydatki_operacyjne[[#This Row],[RZECZYWISTE]]/tbl_Wydatki_operacyjne[[#This Row],[BUDŻET]],"")</f>
        <v>1</v>
      </c>
      <c r="C30" s="16" t="s">
        <v>6</v>
      </c>
      <c r="D30" s="27">
        <v>100</v>
      </c>
      <c r="E30" s="27">
        <v>100</v>
      </c>
      <c r="F30" s="28">
        <f>tbl_Wydatki_operacyjne[[#This Row],[BUDŻET]]-tbl_Wydatki_operacyjne[[#This Row],[RZECZYWISTE]]</f>
        <v>0</v>
      </c>
      <c r="G30" s="20">
        <f>IFERROR(tbl_Wydatki_operacyjne[[#This Row],[RÓŻNICA (ZŁ)]]/tbl_Wydatki_operacyjne[[#This Row],[BUDŻET]],"")</f>
        <v>0</v>
      </c>
    </row>
    <row r="31" spans="1:7" s="3" customFormat="1" ht="19.5" customHeight="1" x14ac:dyDescent="0.3">
      <c r="B31" s="19">
        <f>IFERROR(tbl_Wydatki_operacyjne[[#This Row],[RZECZYWISTE]]/tbl_Wydatki_operacyjne[[#This Row],[BUDŻET]],"")</f>
        <v>0.9</v>
      </c>
      <c r="C31" s="16" t="s">
        <v>7</v>
      </c>
      <c r="D31" s="27">
        <v>100</v>
      </c>
      <c r="E31" s="27">
        <v>90</v>
      </c>
      <c r="F31" s="28">
        <f>tbl_Wydatki_operacyjne[[#This Row],[BUDŻET]]-tbl_Wydatki_operacyjne[[#This Row],[RZECZYWISTE]]</f>
        <v>10</v>
      </c>
      <c r="G31" s="20">
        <f>IFERROR(tbl_Wydatki_operacyjne[[#This Row],[RÓŻNICA (ZŁ)]]/tbl_Wydatki_operacyjne[[#This Row],[BUDŻET]],"")</f>
        <v>0.1</v>
      </c>
    </row>
    <row r="32" spans="1:7" s="3" customFormat="1" ht="19.5" customHeight="1" x14ac:dyDescent="0.3">
      <c r="B32" s="19" t="str">
        <f>IFERROR(tbl_Wydatki_operacyjne[[#This Row],[RZECZYWISTE]]/tbl_Wydatki_operacyjne[[#This Row],[BUDŻET]],"")</f>
        <v/>
      </c>
      <c r="C32" s="16" t="s">
        <v>8</v>
      </c>
      <c r="D32" s="27"/>
      <c r="E32" s="27"/>
      <c r="F32" s="28">
        <f>tbl_Wydatki_operacyjne[[#This Row],[BUDŻET]]-tbl_Wydatki_operacyjne[[#This Row],[RZECZYWISTE]]</f>
        <v>0</v>
      </c>
      <c r="G32" s="20" t="str">
        <f>IFERROR(tbl_Wydatki_operacyjne[[#This Row],[RÓŻNICA (ZŁ)]]/tbl_Wydatki_operacyjne[[#This Row],[BUDŻET]],"")</f>
        <v/>
      </c>
    </row>
    <row r="33" spans="2:7" s="3" customFormat="1" ht="19.5" customHeight="1" x14ac:dyDescent="0.3">
      <c r="B33" s="19" t="str">
        <f>IFERROR(tbl_Wydatki_operacyjne[[#This Row],[RZECZYWISTE]]/tbl_Wydatki_operacyjne[[#This Row],[BUDŻET]],"")</f>
        <v/>
      </c>
      <c r="C33" s="16" t="s">
        <v>9</v>
      </c>
      <c r="D33" s="27"/>
      <c r="E33" s="27"/>
      <c r="F33" s="28">
        <f>tbl_Wydatki_operacyjne[[#This Row],[BUDŻET]]-tbl_Wydatki_operacyjne[[#This Row],[RZECZYWISTE]]</f>
        <v>0</v>
      </c>
      <c r="G33" s="20" t="str">
        <f>IFERROR(tbl_Wydatki_operacyjne[[#This Row],[RÓŻNICA (ZŁ)]]/tbl_Wydatki_operacyjne[[#This Row],[BUDŻET]],"")</f>
        <v/>
      </c>
    </row>
    <row r="34" spans="2:7" s="3" customFormat="1" ht="19.5" customHeight="1" x14ac:dyDescent="0.3">
      <c r="B34" s="19" t="str">
        <f>IFERROR(tbl_Wydatki_operacyjne[[#This Row],[RZECZYWISTE]]/tbl_Wydatki_operacyjne[[#This Row],[BUDŻET]],"")</f>
        <v/>
      </c>
      <c r="C34" s="16" t="s">
        <v>10</v>
      </c>
      <c r="D34" s="27"/>
      <c r="E34" s="27"/>
      <c r="F34" s="28">
        <f>tbl_Wydatki_operacyjne[[#This Row],[BUDŻET]]-tbl_Wydatki_operacyjne[[#This Row],[RZECZYWISTE]]</f>
        <v>0</v>
      </c>
      <c r="G34" s="20" t="str">
        <f>IFERROR(tbl_Wydatki_operacyjne[[#This Row],[RÓŻNICA (ZŁ)]]/tbl_Wydatki_operacyjne[[#This Row],[BUDŻET]],"")</f>
        <v/>
      </c>
    </row>
    <row r="35" spans="2:7" s="3" customFormat="1" ht="19.5" customHeight="1" x14ac:dyDescent="0.3">
      <c r="B35" s="19" t="str">
        <f>IFERROR(tbl_Wydatki_operacyjne[[#This Row],[RZECZYWISTE]]/tbl_Wydatki_operacyjne[[#This Row],[BUDŻET]],"")</f>
        <v/>
      </c>
      <c r="C35" s="16" t="s">
        <v>11</v>
      </c>
      <c r="D35" s="27"/>
      <c r="E35" s="27"/>
      <c r="F35" s="28">
        <f>tbl_Wydatki_operacyjne[[#This Row],[BUDŻET]]-tbl_Wydatki_operacyjne[[#This Row],[RZECZYWISTE]]</f>
        <v>0</v>
      </c>
      <c r="G35" s="20" t="str">
        <f>IFERROR(tbl_Wydatki_operacyjne[[#This Row],[RÓŻNICA (ZŁ)]]/tbl_Wydatki_operacyjne[[#This Row],[BUDŻET]],"")</f>
        <v/>
      </c>
    </row>
    <row r="36" spans="2:7" s="3" customFormat="1" ht="19.5" customHeight="1" x14ac:dyDescent="0.3">
      <c r="B36" s="19" t="str">
        <f>IFERROR(tbl_Wydatki_operacyjne[[#This Row],[RZECZYWISTE]]/tbl_Wydatki_operacyjne[[#This Row],[BUDŻET]],"")</f>
        <v/>
      </c>
      <c r="C36" s="16" t="s">
        <v>12</v>
      </c>
      <c r="D36" s="27"/>
      <c r="E36" s="27"/>
      <c r="F36" s="28">
        <f>tbl_Wydatki_operacyjne[[#This Row],[BUDŻET]]-tbl_Wydatki_operacyjne[[#This Row],[RZECZYWISTE]]</f>
        <v>0</v>
      </c>
      <c r="G36" s="20" t="str">
        <f>IFERROR(tbl_Wydatki_operacyjne[[#This Row],[RÓŻNICA (ZŁ)]]/tbl_Wydatki_operacyjne[[#This Row],[BUDŻET]],"")</f>
        <v/>
      </c>
    </row>
    <row r="37" spans="2:7" s="3" customFormat="1" ht="19.5" customHeight="1" x14ac:dyDescent="0.3">
      <c r="B37" s="19" t="str">
        <f>IFERROR(tbl_Wydatki_operacyjne[[#This Row],[RZECZYWISTE]]/tbl_Wydatki_operacyjne[[#This Row],[BUDŻET]],"")</f>
        <v/>
      </c>
      <c r="C37" s="16" t="s">
        <v>13</v>
      </c>
      <c r="D37" s="27"/>
      <c r="E37" s="27"/>
      <c r="F37" s="28">
        <f>tbl_Wydatki_operacyjne[[#This Row],[BUDŻET]]-tbl_Wydatki_operacyjne[[#This Row],[RZECZYWISTE]]</f>
        <v>0</v>
      </c>
      <c r="G37" s="20" t="str">
        <f>IFERROR(tbl_Wydatki_operacyjne[[#This Row],[RÓŻNICA (ZŁ)]]/tbl_Wydatki_operacyjne[[#This Row],[BUDŻET]],"")</f>
        <v/>
      </c>
    </row>
    <row r="38" spans="2:7" s="3" customFormat="1" ht="19.5" customHeight="1" x14ac:dyDescent="0.3">
      <c r="B38" s="19" t="str">
        <f>IFERROR(tbl_Wydatki_operacyjne[[#This Row],[RZECZYWISTE]]/tbl_Wydatki_operacyjne[[#This Row],[BUDŻET]],"")</f>
        <v/>
      </c>
      <c r="C38" s="16" t="s">
        <v>14</v>
      </c>
      <c r="D38" s="27"/>
      <c r="E38" s="27"/>
      <c r="F38" s="28">
        <f>tbl_Wydatki_operacyjne[[#This Row],[BUDŻET]]-tbl_Wydatki_operacyjne[[#This Row],[RZECZYWISTE]]</f>
        <v>0</v>
      </c>
      <c r="G38" s="20" t="str">
        <f>IFERROR(tbl_Wydatki_operacyjne[[#This Row],[RÓŻNICA (ZŁ)]]/tbl_Wydatki_operacyjne[[#This Row],[BUDŻET]],"")</f>
        <v/>
      </c>
    </row>
    <row r="39" spans="2:7" s="3" customFormat="1" ht="19.5" customHeight="1" x14ac:dyDescent="0.3">
      <c r="B39" s="19" t="str">
        <f>IFERROR(tbl_Wydatki_operacyjne[[#This Row],[RZECZYWISTE]]/tbl_Wydatki_operacyjne[[#This Row],[BUDŻET]],"")</f>
        <v/>
      </c>
      <c r="C39" s="16" t="s">
        <v>15</v>
      </c>
      <c r="D39" s="27"/>
      <c r="E39" s="27"/>
      <c r="F39" s="28">
        <f>tbl_Wydatki_operacyjne[[#This Row],[BUDŻET]]-tbl_Wydatki_operacyjne[[#This Row],[RZECZYWISTE]]</f>
        <v>0</v>
      </c>
      <c r="G39" s="20" t="str">
        <f>IFERROR(tbl_Wydatki_operacyjne[[#This Row],[RÓŻNICA (ZŁ)]]/tbl_Wydatki_operacyjne[[#This Row],[BUDŻET]],"")</f>
        <v/>
      </c>
    </row>
    <row r="40" spans="2:7" s="3" customFormat="1" ht="19.5" customHeight="1" x14ac:dyDescent="0.3">
      <c r="B40" s="19" t="str">
        <f>IFERROR(tbl_Wydatki_operacyjne[[#This Row],[RZECZYWISTE]]/tbl_Wydatki_operacyjne[[#This Row],[BUDŻET]],"")</f>
        <v/>
      </c>
      <c r="C40" s="16" t="s">
        <v>16</v>
      </c>
      <c r="D40" s="27"/>
      <c r="E40" s="27"/>
      <c r="F40" s="28">
        <f>tbl_Wydatki_operacyjne[[#This Row],[BUDŻET]]-tbl_Wydatki_operacyjne[[#This Row],[RZECZYWISTE]]</f>
        <v>0</v>
      </c>
      <c r="G40" s="20" t="str">
        <f>IFERROR(tbl_Wydatki_operacyjne[[#This Row],[RÓŻNICA (ZŁ)]]/tbl_Wydatki_operacyjne[[#This Row],[BUDŻET]],"")</f>
        <v/>
      </c>
    </row>
    <row r="41" spans="2:7" s="3" customFormat="1" ht="19.5" customHeight="1" x14ac:dyDescent="0.3">
      <c r="B41" s="19" t="str">
        <f>IFERROR(tbl_Wydatki_operacyjne[[#This Row],[RZECZYWISTE]]/tbl_Wydatki_operacyjne[[#This Row],[BUDŻET]],"")</f>
        <v/>
      </c>
      <c r="C41" s="16" t="s">
        <v>17</v>
      </c>
      <c r="D41" s="27"/>
      <c r="E41" s="27"/>
      <c r="F41" s="28">
        <f>tbl_Wydatki_operacyjne[[#This Row],[BUDŻET]]-tbl_Wydatki_operacyjne[[#This Row],[RZECZYWISTE]]</f>
        <v>0</v>
      </c>
      <c r="G41" s="20" t="str">
        <f>IFERROR(tbl_Wydatki_operacyjne[[#This Row],[RÓŻNICA (ZŁ)]]/tbl_Wydatki_operacyjne[[#This Row],[BUDŻET]],"")</f>
        <v/>
      </c>
    </row>
    <row r="42" spans="2:7" s="3" customFormat="1" ht="19.5" customHeight="1" x14ac:dyDescent="0.3">
      <c r="B42" s="19" t="str">
        <f>IFERROR(tbl_Wydatki_operacyjne[[#This Row],[RZECZYWISTE]]/tbl_Wydatki_operacyjne[[#This Row],[BUDŻET]],"")</f>
        <v/>
      </c>
      <c r="C42" s="16" t="s">
        <v>18</v>
      </c>
      <c r="D42" s="27"/>
      <c r="E42" s="27"/>
      <c r="F42" s="28">
        <f>tbl_Wydatki_operacyjne[[#This Row],[BUDŻET]]-tbl_Wydatki_operacyjne[[#This Row],[RZECZYWISTE]]</f>
        <v>0</v>
      </c>
      <c r="G42" s="20" t="str">
        <f>IFERROR(tbl_Wydatki_operacyjne[[#This Row],[RÓŻNICA (ZŁ)]]/tbl_Wydatki_operacyjne[[#This Row],[BUDŻET]],"")</f>
        <v/>
      </c>
    </row>
    <row r="43" spans="2:7" s="3" customFormat="1" ht="19.5" customHeight="1" x14ac:dyDescent="0.3">
      <c r="B43" s="19" t="str">
        <f>IFERROR(tbl_Wydatki_operacyjne[[#This Row],[RZECZYWISTE]]/tbl_Wydatki_operacyjne[[#This Row],[BUDŻET]],"")</f>
        <v/>
      </c>
      <c r="C43" s="16" t="s">
        <v>19</v>
      </c>
      <c r="D43" s="27"/>
      <c r="E43" s="27"/>
      <c r="F43" s="28">
        <f>tbl_Wydatki_operacyjne[[#This Row],[BUDŻET]]-tbl_Wydatki_operacyjne[[#This Row],[RZECZYWISTE]]</f>
        <v>0</v>
      </c>
      <c r="G43" s="20" t="str">
        <f>IFERROR(tbl_Wydatki_operacyjne[[#This Row],[RÓŻNICA (ZŁ)]]/tbl_Wydatki_operacyjne[[#This Row],[BUDŻET]],"")</f>
        <v/>
      </c>
    </row>
    <row r="44" spans="2:7" s="3" customFormat="1" ht="19.5" customHeight="1" x14ac:dyDescent="0.3">
      <c r="B44" s="19" t="str">
        <f>IFERROR(tbl_Wydatki_operacyjne[[#This Row],[RZECZYWISTE]]/tbl_Wydatki_operacyjne[[#This Row],[BUDŻET]],"")</f>
        <v/>
      </c>
      <c r="C44" s="16" t="s">
        <v>20</v>
      </c>
      <c r="D44" s="27"/>
      <c r="E44" s="27"/>
      <c r="F44" s="28">
        <f>tbl_Wydatki_operacyjne[[#This Row],[BUDŻET]]-tbl_Wydatki_operacyjne[[#This Row],[RZECZYWISTE]]</f>
        <v>0</v>
      </c>
      <c r="G44" s="20" t="str">
        <f>IFERROR(tbl_Wydatki_operacyjne[[#This Row],[RÓŻNICA (ZŁ)]]/tbl_Wydatki_operacyjne[[#This Row],[BUDŻET]],"")</f>
        <v/>
      </c>
    </row>
    <row r="45" spans="2:7" s="3" customFormat="1" ht="19.5" customHeight="1" x14ac:dyDescent="0.3">
      <c r="B45" s="19" t="str">
        <f>IFERROR(tbl_Wydatki_operacyjne[[#This Row],[RZECZYWISTE]]/tbl_Wydatki_operacyjne[[#This Row],[BUDŻET]],"")</f>
        <v/>
      </c>
      <c r="C45" s="16" t="s">
        <v>21</v>
      </c>
      <c r="D45" s="27"/>
      <c r="E45" s="27"/>
      <c r="F45" s="28">
        <f>tbl_Wydatki_operacyjne[[#This Row],[BUDŻET]]-tbl_Wydatki_operacyjne[[#This Row],[RZECZYWISTE]]</f>
        <v>0</v>
      </c>
      <c r="G45" s="20" t="str">
        <f>IFERROR(tbl_Wydatki_operacyjne[[#This Row],[RÓŻNICA (ZŁ)]]/tbl_Wydatki_operacyjne[[#This Row],[BUDŻET]],"")</f>
        <v/>
      </c>
    </row>
    <row r="46" spans="2:7" s="3" customFormat="1" ht="19.5" customHeight="1" x14ac:dyDescent="0.3">
      <c r="B46" s="19" t="str">
        <f>IFERROR(tbl_Wydatki_operacyjne[[#This Row],[RZECZYWISTE]]/tbl_Wydatki_operacyjne[[#This Row],[BUDŻET]],"")</f>
        <v/>
      </c>
      <c r="C46" s="16" t="s">
        <v>13</v>
      </c>
      <c r="D46" s="27"/>
      <c r="E46" s="27"/>
      <c r="F46" s="28">
        <f>tbl_Wydatki_operacyjne[[#This Row],[BUDŻET]]-tbl_Wydatki_operacyjne[[#This Row],[RZECZYWISTE]]</f>
        <v>0</v>
      </c>
      <c r="G46" s="20" t="str">
        <f>IFERROR(tbl_Wydatki_operacyjne[[#This Row],[RÓŻNICA (ZŁ)]]/tbl_Wydatki_operacyjne[[#This Row],[BUDŻET]],"")</f>
        <v/>
      </c>
    </row>
    <row r="47" spans="2:7" s="3" customFormat="1" ht="19.5" customHeight="1" x14ac:dyDescent="0.3">
      <c r="B47" s="24"/>
      <c r="C47" s="25" t="s">
        <v>3</v>
      </c>
      <c r="D47" s="29">
        <f>SUBTOTAL(109,tbl_Wydatki_operacyjne[BUDŻET],tbl_Wydatki_na_personel[BUDŻET])</f>
        <v>1400</v>
      </c>
      <c r="E47" s="29">
        <f>SUBTOTAL(109,tbl_Wydatki_operacyjne[RZECZYWISTE],tbl_Wydatki_na_personel[RZECZYWISTE])</f>
        <v>1490</v>
      </c>
      <c r="F47" s="30">
        <f>SUBTOTAL(109,tbl_Wydatki_operacyjne[RÓŻNICA (ZŁ)],tbl_Wydatki_na_personel[RÓŻNICA (ZŁ)])</f>
        <v>-90</v>
      </c>
      <c r="G47" s="26">
        <f>IFERROR(SUM(tbl_Wydatki_operacyjne[[#Totals],[RÓŻNICA (ZŁ)]]/tbl_Wydatki_operacyjne[[#Totals],[BUDŻET]]),"")</f>
        <v>-6.4285714285714279E-2</v>
      </c>
    </row>
    <row r="48" spans="2:7" ht="19.5" customHeight="1" x14ac:dyDescent="0.3">
      <c r="B48" s="19"/>
      <c r="C48" s="16"/>
    </row>
    <row r="49" spans="2:7" ht="19.5" customHeight="1" x14ac:dyDescent="0.3">
      <c r="B49" s="33"/>
      <c r="C49" s="33"/>
      <c r="D49" s="33"/>
      <c r="E49" s="33"/>
      <c r="F49" s="33"/>
      <c r="G49" s="33"/>
    </row>
  </sheetData>
  <mergeCells count="4">
    <mergeCell ref="F1:G1"/>
    <mergeCell ref="B1:E1"/>
    <mergeCell ref="B49:G49"/>
    <mergeCell ref="B17:G17"/>
  </mergeCells>
  <conditionalFormatting sqref="G13:G16">
    <cfRule type="dataBar" priority="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paperSize="9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6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B28:B46 B48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baff33-f40f-4664-8054-1bde3cabf4f6">english</DirectSourceMarket>
    <ApprovalStatus xmlns="29baff33-f40f-4664-8054-1bde3cabf4f6">InProgress</ApprovalStatus>
    <MarketSpecific xmlns="29baff33-f40f-4664-8054-1bde3cabf4f6">false</MarketSpecific>
    <LocComments xmlns="29baff33-f40f-4664-8054-1bde3cabf4f6" xsi:nil="true"/>
    <ThumbnailAssetId xmlns="29baff33-f40f-4664-8054-1bde3cabf4f6" xsi:nil="true"/>
    <PrimaryImageGen xmlns="29baff33-f40f-4664-8054-1bde3cabf4f6">false</PrimaryImageGen>
    <LegacyData xmlns="29baff33-f40f-4664-8054-1bde3cabf4f6" xsi:nil="true"/>
    <LocRecommendedHandoff xmlns="29baff33-f40f-4664-8054-1bde3cabf4f6" xsi:nil="true"/>
    <BusinessGroup xmlns="29baff33-f40f-4664-8054-1bde3cabf4f6" xsi:nil="true"/>
    <BlockPublish xmlns="29baff33-f40f-4664-8054-1bde3cabf4f6">false</BlockPublish>
    <TPFriendlyName xmlns="29baff33-f40f-4664-8054-1bde3cabf4f6" xsi:nil="true"/>
    <NumericId xmlns="29baff33-f40f-4664-8054-1bde3cabf4f6" xsi:nil="true"/>
    <APEditor xmlns="29baff33-f40f-4664-8054-1bde3cabf4f6">
      <UserInfo>
        <DisplayName/>
        <AccountId xsi:nil="true"/>
        <AccountType/>
      </UserInfo>
    </APEditor>
    <SourceTitle xmlns="29baff33-f40f-4664-8054-1bde3cabf4f6" xsi:nil="true"/>
    <OpenTemplate xmlns="29baff33-f40f-4664-8054-1bde3cabf4f6">true</OpenTemplate>
    <UALocComments xmlns="29baff33-f40f-4664-8054-1bde3cabf4f6" xsi:nil="true"/>
    <ParentAssetId xmlns="29baff33-f40f-4664-8054-1bde3cabf4f6" xsi:nil="true"/>
    <IntlLangReviewDate xmlns="29baff33-f40f-4664-8054-1bde3cabf4f6" xsi:nil="true"/>
    <FeatureTagsTaxHTField0 xmlns="29baff33-f40f-4664-8054-1bde3cabf4f6">
      <Terms xmlns="http://schemas.microsoft.com/office/infopath/2007/PartnerControls"/>
    </FeatureTagsTaxHTField0>
    <PublishStatusLookup xmlns="29baff33-f40f-4664-8054-1bde3cabf4f6">
      <Value>390731</Value>
    </PublishStatusLookup>
    <Providers xmlns="29baff33-f40f-4664-8054-1bde3cabf4f6" xsi:nil="true"/>
    <MachineTranslated xmlns="29baff33-f40f-4664-8054-1bde3cabf4f6">false</MachineTranslated>
    <OriginalSourceMarket xmlns="29baff33-f40f-4664-8054-1bde3cabf4f6">english</OriginalSourceMarket>
    <APDescription xmlns="29baff33-f40f-4664-8054-1bde3cabf4f6" xsi:nil="true"/>
    <ClipArtFilename xmlns="29baff33-f40f-4664-8054-1bde3cabf4f6" xsi:nil="true"/>
    <ContentItem xmlns="29baff33-f40f-4664-8054-1bde3cabf4f6" xsi:nil="true"/>
    <TPInstallLocation xmlns="29baff33-f40f-4664-8054-1bde3cabf4f6" xsi:nil="true"/>
    <PublishTargets xmlns="29baff33-f40f-4664-8054-1bde3cabf4f6">OfficeOnlineVNext</PublishTargets>
    <TimesCloned xmlns="29baff33-f40f-4664-8054-1bde3cabf4f6" xsi:nil="true"/>
    <AssetStart xmlns="29baff33-f40f-4664-8054-1bde3cabf4f6">2012-08-31T01:16:00+00:00</AssetStart>
    <Provider xmlns="29baff33-f40f-4664-8054-1bde3cabf4f6" xsi:nil="true"/>
    <AcquiredFrom xmlns="29baff33-f40f-4664-8054-1bde3cabf4f6">Internal MS</AcquiredFrom>
    <FriendlyTitle xmlns="29baff33-f40f-4664-8054-1bde3cabf4f6" xsi:nil="true"/>
    <LastHandOff xmlns="29baff33-f40f-4664-8054-1bde3cabf4f6" xsi:nil="true"/>
    <TPClientViewer xmlns="29baff33-f40f-4664-8054-1bde3cabf4f6" xsi:nil="true"/>
    <UACurrentWords xmlns="29baff33-f40f-4664-8054-1bde3cabf4f6" xsi:nil="true"/>
    <ArtSampleDocs xmlns="29baff33-f40f-4664-8054-1bde3cabf4f6" xsi:nil="true"/>
    <UALocRecommendation xmlns="29baff33-f40f-4664-8054-1bde3cabf4f6">Localize</UALocRecommendation>
    <Manager xmlns="29baff33-f40f-4664-8054-1bde3cabf4f6" xsi:nil="true"/>
    <ShowIn xmlns="29baff33-f40f-4664-8054-1bde3cabf4f6">Show everywhere</ShowIn>
    <UANotes xmlns="29baff33-f40f-4664-8054-1bde3cabf4f6" xsi:nil="true"/>
    <TemplateStatus xmlns="29baff33-f40f-4664-8054-1bde3cabf4f6">Complete</TemplateStatus>
    <InternalTagsTaxHTField0 xmlns="29baff33-f40f-4664-8054-1bde3cabf4f6">
      <Terms xmlns="http://schemas.microsoft.com/office/infopath/2007/PartnerControls"/>
    </InternalTagsTaxHTField0>
    <CSXHash xmlns="29baff33-f40f-4664-8054-1bde3cabf4f6" xsi:nil="true"/>
    <Downloads xmlns="29baff33-f40f-4664-8054-1bde3cabf4f6">0</Downloads>
    <VoteCount xmlns="29baff33-f40f-4664-8054-1bde3cabf4f6" xsi:nil="true"/>
    <OOCacheId xmlns="29baff33-f40f-4664-8054-1bde3cabf4f6" xsi:nil="true"/>
    <IsDeleted xmlns="29baff33-f40f-4664-8054-1bde3cabf4f6">false</IsDeleted>
    <AssetExpire xmlns="29baff33-f40f-4664-8054-1bde3cabf4f6">2029-01-01T08:00:00+00:00</AssetExpire>
    <DSATActionTaken xmlns="29baff33-f40f-4664-8054-1bde3cabf4f6" xsi:nil="true"/>
    <CSXSubmissionMarket xmlns="29baff33-f40f-4664-8054-1bde3cabf4f6" xsi:nil="true"/>
    <TPExecutable xmlns="29baff33-f40f-4664-8054-1bde3cabf4f6" xsi:nil="true"/>
    <SubmitterId xmlns="29baff33-f40f-4664-8054-1bde3cabf4f6" xsi:nil="true"/>
    <EditorialTags xmlns="29baff33-f40f-4664-8054-1bde3cabf4f6" xsi:nil="true"/>
    <AssetType xmlns="29baff33-f40f-4664-8054-1bde3cabf4f6">TP</AssetType>
    <BugNumber xmlns="29baff33-f40f-4664-8054-1bde3cabf4f6" xsi:nil="true"/>
    <CSXSubmissionDate xmlns="29baff33-f40f-4664-8054-1bde3cabf4f6" xsi:nil="true"/>
    <CSXUpdate xmlns="29baff33-f40f-4664-8054-1bde3cabf4f6">false</CSXUpdate>
    <ApprovalLog xmlns="29baff33-f40f-4664-8054-1bde3cabf4f6" xsi:nil="true"/>
    <Milestone xmlns="29baff33-f40f-4664-8054-1bde3cabf4f6" xsi:nil="true"/>
    <RecommendationsModifier xmlns="29baff33-f40f-4664-8054-1bde3cabf4f6" xsi:nil="true"/>
    <OriginAsset xmlns="29baff33-f40f-4664-8054-1bde3cabf4f6" xsi:nil="true"/>
    <TPComponent xmlns="29baff33-f40f-4664-8054-1bde3cabf4f6" xsi:nil="true"/>
    <AssetId xmlns="29baff33-f40f-4664-8054-1bde3cabf4f6">TP103428874</AssetId>
    <IntlLocPriority xmlns="29baff33-f40f-4664-8054-1bde3cabf4f6" xsi:nil="true"/>
    <PolicheckWords xmlns="29baff33-f40f-4664-8054-1bde3cabf4f6" xsi:nil="true"/>
    <TPLaunchHelpLink xmlns="29baff33-f40f-4664-8054-1bde3cabf4f6" xsi:nil="true"/>
    <TPApplication xmlns="29baff33-f40f-4664-8054-1bde3cabf4f6" xsi:nil="true"/>
    <CrawlForDependencies xmlns="29baff33-f40f-4664-8054-1bde3cabf4f6">false</CrawlForDependencies>
    <HandoffToMSDN xmlns="29baff33-f40f-4664-8054-1bde3cabf4f6" xsi:nil="true"/>
    <PlannedPubDate xmlns="29baff33-f40f-4664-8054-1bde3cabf4f6" xsi:nil="true"/>
    <IntlLangReviewer xmlns="29baff33-f40f-4664-8054-1bde3cabf4f6" xsi:nil="true"/>
    <TrustLevel xmlns="29baff33-f40f-4664-8054-1bde3cabf4f6">1 Microsoft Managed Content</TrustLevel>
    <LocLastLocAttemptVersionLookup xmlns="29baff33-f40f-4664-8054-1bde3cabf4f6">854929</LocLastLocAttemptVersionLookup>
    <IsSearchable xmlns="29baff33-f40f-4664-8054-1bde3cabf4f6">true</IsSearchable>
    <TemplateTemplateType xmlns="29baff33-f40f-4664-8054-1bde3cabf4f6">Excel Spreadsheet Template</TemplateTemplateType>
    <CampaignTagsTaxHTField0 xmlns="29baff33-f40f-4664-8054-1bde3cabf4f6">
      <Terms xmlns="http://schemas.microsoft.com/office/infopath/2007/PartnerControls"/>
    </CampaignTagsTaxHTField0>
    <TPNamespace xmlns="29baff33-f40f-4664-8054-1bde3cabf4f6" xsi:nil="true"/>
    <TaxCatchAll xmlns="29baff33-f40f-4664-8054-1bde3cabf4f6"/>
    <Markets xmlns="29baff33-f40f-4664-8054-1bde3cabf4f6"/>
    <UAProjectedTotalWords xmlns="29baff33-f40f-4664-8054-1bde3cabf4f6" xsi:nil="true"/>
    <LocMarketGroupTiers2 xmlns="29baff33-f40f-4664-8054-1bde3cabf4f6" xsi:nil="true"/>
    <IntlLangReview xmlns="29baff33-f40f-4664-8054-1bde3cabf4f6">false</IntlLangReview>
    <OutputCachingOn xmlns="29baff33-f40f-4664-8054-1bde3cabf4f6">false</OutputCachingOn>
    <APAuthor xmlns="29baff33-f40f-4664-8054-1bde3cabf4f6">
      <UserInfo>
        <DisplayName>REDMOND\matthos</DisplayName>
        <AccountId>59</AccountId>
        <AccountType/>
      </UserInfo>
    </APAuthor>
    <LocManualTestRequired xmlns="29baff33-f40f-4664-8054-1bde3cabf4f6">false</LocManualTestRequired>
    <TPCommandLine xmlns="29baff33-f40f-4664-8054-1bde3cabf4f6" xsi:nil="true"/>
    <TPAppVersion xmlns="29baff33-f40f-4664-8054-1bde3cabf4f6" xsi:nil="true"/>
    <EditorialStatus xmlns="29baff33-f40f-4664-8054-1bde3cabf4f6">Complete</EditorialStatus>
    <LastModifiedDateTime xmlns="29baff33-f40f-4664-8054-1bde3cabf4f6" xsi:nil="true"/>
    <ScenarioTagsTaxHTField0 xmlns="29baff33-f40f-4664-8054-1bde3cabf4f6">
      <Terms xmlns="http://schemas.microsoft.com/office/infopath/2007/PartnerControls"/>
    </ScenarioTagsTaxHTField0>
    <OriginalRelease xmlns="29baff33-f40f-4664-8054-1bde3cabf4f6">15</OriginalRelease>
    <TPLaunchHelpLinkType xmlns="29baff33-f40f-4664-8054-1bde3cabf4f6">Template</TPLaunchHelpLinkType>
    <LocalizationTagsTaxHTField0 xmlns="29baff33-f40f-4664-8054-1bde3cabf4f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927DE19-BADB-4A60-A3E1-5680973F68EC}"/>
</file>

<file path=customXml/itemProps2.xml><?xml version="1.0" encoding="utf-8"?>
<ds:datastoreItem xmlns:ds="http://schemas.openxmlformats.org/officeDocument/2006/customXml" ds:itemID="{255785D4-ED40-4725-BB58-C6664DAC676E}"/>
</file>

<file path=customXml/itemProps3.xml><?xml version="1.0" encoding="utf-8"?>
<ds:datastoreItem xmlns:ds="http://schemas.openxmlformats.org/officeDocument/2006/customXml" ds:itemID="{77598D4A-D0F0-4F55-AA5A-3887E8BF1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Budżet wydatków</vt:lpstr>
      <vt:lpstr>'Budżet wydatków'!Tytuły_wydruku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2012-08-27T22:22:27Z</dcterms:created>
  <dcterms:modified xsi:type="dcterms:W3CDTF">2012-11-07T07:01:18Z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0x010100CFA5F52AA0A00C4CBEF2A37681B2318F04009FDCD24A096B5E4C8184D4910FEB1A76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