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0" yWindow="0" windowWidth="28800" windowHeight="11745"/>
  </bookViews>
  <sheets>
    <sheet name="Mijlpalen" sheetId="1" r:id="rId1"/>
    <sheet name="Roadmap" sheetId="4" r:id="rId2"/>
    <sheet name="Over" sheetId="2" r:id="rId3"/>
    <sheet name="Grafiekgegevens" sheetId="5" state="hidden" r:id="rId4"/>
  </sheets>
  <definedNames>
    <definedName name="ChartYear">YEAR(Grafiekgegevens!$B$4)</definedName>
    <definedName name="_xlnm.Print_Titles" localSheetId="0">Mijlpalen!$2:$2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B4" i="1"/>
  <c r="B5" i="1"/>
  <c r="B6" i="1"/>
  <c r="B7" i="1"/>
  <c r="B8" i="1"/>
  <c r="B9" i="1"/>
  <c r="B10" i="1"/>
  <c r="B11" i="1"/>
  <c r="B12" i="1"/>
  <c r="B13" i="1"/>
  <c r="B14" i="1"/>
  <c r="B15" i="1"/>
  <c r="B16" i="1"/>
  <c r="B17" i="1"/>
  <c r="B18" i="1"/>
  <c r="B19" i="1"/>
  <c r="B20" i="1"/>
  <c r="B21" i="1"/>
  <c r="B22" i="1"/>
  <c r="B23" i="1"/>
  <c r="B24" i="1"/>
  <c r="B25" i="1"/>
  <c r="B26" i="1"/>
  <c r="D3" i="1"/>
  <c r="C11" i="5" l="1"/>
  <c r="D11" i="5"/>
  <c r="C6" i="5"/>
  <c r="D6" i="5"/>
  <c r="C13" i="5"/>
  <c r="D13" i="5"/>
  <c r="C9" i="5"/>
  <c r="D9" i="5"/>
  <c r="C7" i="5"/>
  <c r="D7" i="5"/>
  <c r="C10" i="5"/>
  <c r="D10" i="5"/>
  <c r="C12" i="5"/>
  <c r="D12" i="5"/>
  <c r="C8" i="5"/>
  <c r="D8" i="5"/>
  <c r="C4" i="5"/>
  <c r="D4" i="5"/>
  <c r="C5" i="5"/>
  <c r="D5" i="5"/>
  <c r="D4" i="1"/>
  <c r="D5" i="1" l="1"/>
  <c r="D6" i="1" l="1"/>
  <c r="D7" i="1" l="1"/>
  <c r="D8" i="1" l="1"/>
  <c r="D9" i="1" l="1"/>
  <c r="D10" i="1" l="1"/>
  <c r="D11" i="1" l="1"/>
  <c r="D12" i="1" l="1"/>
  <c r="D13" i="1" l="1"/>
  <c r="B4" i="5" l="1"/>
  <c r="D14" i="1"/>
  <c r="B5" i="5" l="1"/>
  <c r="B20" i="5"/>
  <c r="B3" i="4" s="1"/>
  <c r="C24" i="5"/>
  <c r="D15" i="1"/>
  <c r="B6" i="5" l="1"/>
  <c r="D16" i="1"/>
  <c r="B7" i="5" l="1"/>
  <c r="D17" i="1"/>
  <c r="B8" i="5" s="1"/>
  <c r="D18" i="1" l="1"/>
  <c r="B9" i="5" s="1"/>
  <c r="B21" i="5" l="1"/>
  <c r="C3" i="4" s="1"/>
  <c r="C25" i="5"/>
  <c r="D19" i="1"/>
  <c r="B10" i="5" s="1"/>
  <c r="D20" i="1" l="1"/>
  <c r="B11" i="5" s="1"/>
  <c r="D21" i="1" l="1"/>
  <c r="D22" i="1" l="1"/>
  <c r="B12" i="5"/>
  <c r="D23" i="1" l="1"/>
  <c r="D24" i="1" s="1"/>
  <c r="D25" i="1" s="1"/>
  <c r="D26" i="1" s="1"/>
  <c r="B13" i="5"/>
  <c r="C26" i="5" l="1"/>
  <c r="B22" i="5"/>
  <c r="D3" i="4" s="1"/>
</calcChain>
</file>

<file path=xl/sharedStrings.xml><?xml version="1.0" encoding="utf-8"?>
<sst xmlns="http://schemas.openxmlformats.org/spreadsheetml/2006/main" count="60" uniqueCount="55">
  <si>
    <t>Nr.</t>
  </si>
  <si>
    <t>Mijlpalen</t>
  </si>
  <si>
    <t>Positie</t>
  </si>
  <si>
    <t>Als u nog meer mijlpalen wilt toevoegen, voegt u boven deze lijn nieuwe rijen in.</t>
  </si>
  <si>
    <t>Datum</t>
  </si>
  <si>
    <t>Mijlpaal</t>
  </si>
  <si>
    <t>Begin</t>
  </si>
  <si>
    <t>Probleemanalyse
activiteit 1</t>
  </si>
  <si>
    <t>Bedrijfsscenario ontwikkelen
activiteit 1
activiteit 2</t>
  </si>
  <si>
    <t>Presentatie controleren</t>
  </si>
  <si>
    <t>Aftrap uitvoeren
activiteit 1
activiteit 2</t>
  </si>
  <si>
    <t>Uitlijning uitvoeren
activiteit 1
activiteit 2
activiteit 3</t>
  </si>
  <si>
    <t>Belanghebbenden betrekken</t>
  </si>
  <si>
    <t>Resources selecteren</t>
  </si>
  <si>
    <t xml:space="preserve">Team samenstellen
activiteit 1 </t>
  </si>
  <si>
    <t>Teamaftrap
activiteit 1 
activiteit 2
activiteit 3
activiteit 4</t>
  </si>
  <si>
    <t>Gegevensverzameling starten</t>
  </si>
  <si>
    <t>Gegevensanalyse</t>
  </si>
  <si>
    <t>Ontwerpen</t>
  </si>
  <si>
    <t>Proof of Concept</t>
  </si>
  <si>
    <t>Test en analyse</t>
  </si>
  <si>
    <t>Opnieuw ontwerpen</t>
  </si>
  <si>
    <t>Opnieuw ontwikkelen</t>
  </si>
  <si>
    <t>Laatste test</t>
  </si>
  <si>
    <t>Bètatest</t>
  </si>
  <si>
    <t>Controleren</t>
  </si>
  <si>
    <t>Vrijgeven aan marketing</t>
  </si>
  <si>
    <t>Een grafiek met de mijlpalen uit het werkblad Mijlpalen staat in dit werkblad. 
Jaren staan in de cellen B2, C2 en D2 en hebben de stijl Koptekst 3.
Er worden 10 mijlpalen tegelijk op de grafiek geplaatst. 
Gebruik de schuifbalk in de cellen B4 t/m D4 om door de roadmap te navigeren.
Tijdlijnjaren staan in de cellen B3 t/m D3.
Er zijn geen verdere instructies in dit werkblad.</t>
  </si>
  <si>
    <t>Over deze werkmap</t>
  </si>
  <si>
    <t>Gids voor schermlezers</t>
  </si>
  <si>
    <t xml:space="preserve">Er zijn 4 werkbladen in deze werkmap. 
Mijlpalen
Roadmap
Over
Grafiekgegevens (verborgen)
De instructies voor elk werkblad staan in kolom A, beginnend in cel A1 van elk werkblad. Ze zijn geschreven met verborgen tekst. Elke stap leidt u door de informatie in die rij. Elke volgende stap gaat verder in cel A2, A3 enzovoort, tenzij uitdrukkelijk anderszins vermeld, bijvoorbeeld wanneer de instructietekst voor de volgende stap "Ga naar cel A6" is. 
Verborgen tekst wordt niet afgedrukt.
Als u deze instructies van een werkblad wilt verwijderen, verwijdert u gewoon kolom A.
</t>
  </si>
  <si>
    <t xml:space="preserve">Deze roadmap maakt gebruik van posities om mijlpalen en activiteiten op de grafiek te plaatsen. Posities kunnen worden gebruikt om gewicht aan een mijlpaal of activiteit toe te voegen. Pas de waarden gewoon naar wens aan. Mijlpaal/activiteit 3 kan bijvoorbeeld meer gewicht hebben dan mijlpaal/activiteit 2. Om dit op de grafiek aan te geven, maakt u de Positie-waarde voor mijlpaal/activiteit 3 gewoon hoger dan voor mijlpaal/activiteit 2.  
</t>
  </si>
  <si>
    <t>Dit is de laatste instructie in dit werkblad.</t>
  </si>
  <si>
    <t>Gegevens voor het maken van de dynamische grafiek staan in dit werkblad. Verwijder dit werkblad niet!
Als u dit werkblad verwijdert, kan dit de dynamische functie van de werkmap beïnvloeden.</t>
  </si>
  <si>
    <t>De titel voor de tabel staat in cel B2.</t>
  </si>
  <si>
    <t>Voer een incrementele waarde in om door de roadmap te scrollen. De titel voor deze functie staat in cel B15.
Een tabel met een kop en één waarde staat in cel B16 en B17.
Ga naar cel A19 voor de volgende instructie.</t>
  </si>
  <si>
    <t>Verwijder dit werkblad niet!</t>
  </si>
  <si>
    <t>Inhoud van dynamische grafiek</t>
  </si>
  <si>
    <t>Scrollfunctie</t>
  </si>
  <si>
    <t>Rij-increment</t>
  </si>
  <si>
    <t>Jaar</t>
  </si>
  <si>
    <t>Eerste datum</t>
  </si>
  <si>
    <t>Middelste datum</t>
  </si>
  <si>
    <t>Laatste datum</t>
  </si>
  <si>
    <t>Gebeurtenissen</t>
  </si>
  <si>
    <t>&lt;-- jaar voor de beginpositie van de roadmap</t>
  </si>
  <si>
    <t>&lt;-- jaar voor de middelste periode van de roadmap (NB: dit kan leeg zijn als het hetzelfde jaar is als de beginpositie van de roadmap)</t>
  </si>
  <si>
    <t>&lt;-- jaar voor de eindpositie van de roadmap (NB: dit kan leeg zijn als het hetzelfde jaar is als de beginpositie van de roadmap)</t>
  </si>
  <si>
    <t>Maak in dit werkblad een Roadmap door belangrijke mijlpalen en activiteiten in te voeren.
De titel van dit werkblad staat in cel C1. 
Informatie over hoe u dit werkblad gebruikt, waaronder instructies voor schermlezers, staat in het werkblad Over.
Navigeer verder omlaag in kolom A voor verdere instructies.</t>
  </si>
  <si>
    <t>Tabelkoppen staan in de cellen C2 t/m E2. Gebruik opties in Sorteren en filteren om specifieke vermeldingen te sorteren of zoeken.
Voer in de tabel Mijlpalen met datums in en stel een positie in om de mijlpaal op de grafiek te plaatsen, beginnend in cel C3.
Kolom B is verborgen. De grafiek wordt op basis van deze gegevens gegenereerd en heeft een schuifbalk om delen van de tijdlijn te bekijken. Kolom B helpt te bepalen welke mijlpalen op de grafiek worden geplaatst wanneer de schuifbalk wordt vergroot. 
Waarschuwing: Als u de inhoud van kolom B verwijdert of wijzigt, kan dit de integriteit beïnvloeden van de grafiek die in deze werkmap is ingebouwd.</t>
  </si>
  <si>
    <t>Voer in cel C1 de Positie in waar de datum en mijlpaal op de grafiek worden geplaatst. Voer een positief getal tussen de 1 en 3 in om de mijlpaal boven de tijdlijn te plaatsen. Voer een negatief getal tussen de -1 en -3 in om de mijlpaal onder de tijdlijn te plaatsen.
Voer in de tabel de datum en mijlpaal of activiteit in kolom D en E in.
Herhaal dit patroon voor elke nieuwe rij in de tabel rechts.
Voorbeeldgegevens staan in de rijen 3 t/m 26. Wijzig of verwijder voorbeeldinhoud om uw eigen roadmap te maken.
Ga naar cel A27 voor de volgende instructie.</t>
  </si>
  <si>
    <t>Als u nog meer rijen aan de tabel Roadmap Mijlpalen wilt toevoegen, voegt u boven deze rij gewoon een nieuwe rij in.
Er zijn geen verdere instructies in dit werkblad.</t>
  </si>
  <si>
    <t>Tabelkoppen staan in de cellen B3 t/m D3. 
Deze tabel wordt automatisch bijgewerkt op basis van de inhoud die in het werkblad Mijlpalen wordt ingevoerd.
Waarschuwing: Als u inhoud in deze tabel wijzigt of verwijdert, kan dit de dynamische functie van de Roadmap-grafiek in het werkblad Roadmap beïnvloeden.
Ga naar cel A15 voor de volgende instructie.</t>
  </si>
  <si>
    <t>De Roadmap-grafiek zet de jaren voor de tijdlijn uit. Hiervoor moeten de jaren uit de lijst met mijlpalen worden gehaald. 
De titel voor deze sectie is "Jaar" in cel B19. 
De jaarwaarden worden automatisch gegenereerd in de cellen C20 t/m C22.
Waarschuwing: Als u deze jaren verwijdert of wijzigt, kan dit de nauwkeurigheid van de Roadmap-grafiek beïnvloeden.
Ga naar cel A24 voor de volgende instructie.</t>
  </si>
  <si>
    <t>Ringmarkeringen in de Roadmap-grafiek bevatten datums uit de tabel Inhoud van dynamische grafiek in dit werkblad. De datums zijn de Eerste datum in cel C24, de Middelste datum in cel C25 en de Laatste datum in cel C26.
Er zijn geen verdere instructies in dit werkblad.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</si>
</sst>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164" formatCode="[$-409]d\ mmm;@"/>
    <numFmt numFmtId="165" formatCode="[$-413]d\ mmm;@"/>
  </numFmts>
  <fonts count="20" x14ac:knownFonts="1">
    <font>
      <sz val="11"/>
      <color theme="1"/>
      <name val="Franklin Gothic Book"/>
      <family val="2"/>
      <scheme val="minor"/>
    </font>
    <font>
      <sz val="11"/>
      <color theme="1"/>
      <name val="Franklin Gothic Book"/>
      <family val="2"/>
      <scheme val="minor"/>
    </font>
    <font>
      <sz val="11"/>
      <color theme="0"/>
      <name val="Franklin Gothic Book"/>
      <family val="2"/>
      <scheme val="minor"/>
    </font>
    <font>
      <b/>
      <sz val="12"/>
      <color theme="0"/>
      <name val="Franklin Gothic Book"/>
      <family val="2"/>
      <scheme val="minor"/>
    </font>
    <font>
      <b/>
      <sz val="18"/>
      <color theme="8"/>
      <name val="Franklin Gothic Book"/>
      <family val="2"/>
      <scheme val="minor"/>
    </font>
    <font>
      <b/>
      <sz val="12"/>
      <color theme="8"/>
      <name val="Franklin Gothic Book"/>
      <family val="2"/>
      <scheme val="minor"/>
    </font>
    <font>
      <sz val="11"/>
      <color theme="8" tint="0.79998168889431442"/>
      <name val="Franklin Gothic Book"/>
      <family val="2"/>
      <scheme val="minor"/>
    </font>
    <font>
      <sz val="18"/>
      <color theme="3"/>
      <name val="Franklin Gothic Medium"/>
      <family val="2"/>
      <scheme val="maj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b/>
      <sz val="11"/>
      <color theme="1"/>
      <name val="Franklin Gothic Book"/>
      <family val="2"/>
      <scheme val="minor"/>
    </font>
  </fonts>
  <fills count="37">
    <fill>
      <patternFill patternType="none"/>
    </fill>
    <fill>
      <patternFill patternType="gray125"/>
    </fill>
    <fill>
      <patternFill patternType="solid">
        <fgColor theme="8" tint="0.79998168889431442"/>
        <bgColor indexed="64"/>
      </patternFill>
    </fill>
    <fill>
      <patternFill patternType="solid">
        <fgColor theme="8" tint="-0.24994659260841701"/>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4" fillId="0" borderId="0" applyNumberFormat="0" applyFill="0" applyProtection="0">
      <alignment vertical="top"/>
    </xf>
    <xf numFmtId="0" fontId="5" fillId="0" borderId="0" applyNumberFormat="0" applyFill="0" applyAlignment="0" applyProtection="0"/>
    <xf numFmtId="3" fontId="1" fillId="0" borderId="0" applyFont="0" applyFill="0" applyBorder="0" applyProtection="0">
      <alignment horizontal="center" vertical="center"/>
    </xf>
    <xf numFmtId="0" fontId="3" fillId="3" borderId="0" applyNumberFormat="0" applyProtection="0">
      <alignment horizontal="right" vertical="top" indent="1"/>
    </xf>
    <xf numFmtId="14" fontId="1" fillId="0" borderId="0" applyFont="0" applyFill="0" applyBorder="0">
      <alignment horizontal="center" vertical="center" wrapText="1"/>
    </xf>
    <xf numFmtId="0" fontId="2" fillId="0" borderId="0"/>
    <xf numFmtId="0" fontId="6" fillId="2" borderId="0">
      <alignment wrapText="1"/>
    </xf>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0" applyNumberFormat="0" applyBorder="0" applyAlignment="0" applyProtection="0"/>
    <xf numFmtId="0" fontId="12" fillId="9" borderId="1" applyNumberFormat="0" applyAlignment="0" applyProtection="0"/>
    <xf numFmtId="0" fontId="13" fillId="10" borderId="2" applyNumberFormat="0" applyAlignment="0" applyProtection="0"/>
    <xf numFmtId="0" fontId="14" fillId="10" borderId="1" applyNumberFormat="0" applyAlignment="0" applyProtection="0"/>
    <xf numFmtId="0" fontId="15" fillId="0" borderId="3" applyNumberFormat="0" applyFill="0" applyAlignment="0" applyProtection="0"/>
    <xf numFmtId="0" fontId="16" fillId="11" borderId="4" applyNumberFormat="0" applyAlignment="0" applyProtection="0"/>
    <xf numFmtId="0" fontId="17" fillId="0" borderId="0" applyNumberFormat="0" applyFill="0" applyBorder="0" applyAlignment="0" applyProtection="0"/>
    <xf numFmtId="0" fontId="1" fillId="12" borderId="5" applyNumberFormat="0" applyFont="0" applyAlignment="0" applyProtection="0"/>
    <xf numFmtId="0" fontId="18" fillId="0" borderId="0" applyNumberFormat="0" applyFill="0" applyBorder="0" applyAlignment="0" applyProtection="0"/>
    <xf numFmtId="0" fontId="19" fillId="0" borderId="6" applyNumberFormat="0" applyFill="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25">
    <xf numFmtId="0" fontId="0" fillId="0" borderId="0" xfId="0"/>
    <xf numFmtId="0" fontId="4" fillId="0" borderId="0" xfId="1" applyAlignment="1">
      <alignment vertical="center"/>
    </xf>
    <xf numFmtId="0" fontId="5" fillId="0" borderId="0" xfId="2" applyAlignment="1"/>
    <xf numFmtId="0" fontId="0" fillId="0" borderId="0" xfId="0" applyAlignment="1">
      <alignment wrapText="1"/>
    </xf>
    <xf numFmtId="0" fontId="5" fillId="0" borderId="0" xfId="2"/>
    <xf numFmtId="0" fontId="0" fillId="0" borderId="0" xfId="0" applyFont="1" applyFill="1" applyBorder="1" applyAlignment="1">
      <alignment wrapText="1"/>
    </xf>
    <xf numFmtId="14" fontId="0" fillId="0" borderId="0" xfId="0" applyNumberFormat="1" applyAlignment="1">
      <alignment wrapText="1"/>
    </xf>
    <xf numFmtId="0" fontId="0" fillId="0" borderId="0" xfId="0" applyNumberFormat="1"/>
    <xf numFmtId="164" fontId="0" fillId="0" borderId="0" xfId="0" applyNumberFormat="1"/>
    <xf numFmtId="0" fontId="5" fillId="0" borderId="0" xfId="2" applyNumberFormat="1"/>
    <xf numFmtId="14" fontId="0" fillId="0" borderId="0" xfId="0" applyNumberFormat="1" applyAlignment="1">
      <alignment horizontal="center"/>
    </xf>
    <xf numFmtId="0" fontId="0" fillId="0" borderId="0" xfId="0" applyAlignment="1">
      <alignment horizontal="center"/>
    </xf>
    <xf numFmtId="0" fontId="4" fillId="0" borderId="0" xfId="1">
      <alignment vertical="top"/>
    </xf>
    <xf numFmtId="0" fontId="3" fillId="3" borderId="0" xfId="4">
      <alignment horizontal="right" vertical="top" indent="1"/>
    </xf>
    <xf numFmtId="0" fontId="0" fillId="2" borderId="0" xfId="0" applyFill="1"/>
    <xf numFmtId="3" fontId="0" fillId="0" borderId="0" xfId="3" applyFont="1" applyFill="1" applyBorder="1">
      <alignment horizontal="center" vertical="center"/>
    </xf>
    <xf numFmtId="3" fontId="0" fillId="0" borderId="0" xfId="3" applyFont="1">
      <alignment horizontal="center" vertical="center"/>
    </xf>
    <xf numFmtId="0" fontId="2" fillId="0" borderId="0" xfId="6"/>
    <xf numFmtId="0" fontId="0" fillId="4" borderId="0" xfId="0" applyFill="1"/>
    <xf numFmtId="0" fontId="6" fillId="2" borderId="0" xfId="7">
      <alignment wrapText="1"/>
    </xf>
    <xf numFmtId="0" fontId="6" fillId="5" borderId="0" xfId="7" applyFill="1">
      <alignment wrapText="1"/>
    </xf>
    <xf numFmtId="14" fontId="0" fillId="0" borderId="0" xfId="5" applyNumberFormat="1" applyFont="1" applyFill="1" applyBorder="1">
      <alignment horizontal="center" vertical="center" wrapText="1"/>
    </xf>
    <xf numFmtId="14" fontId="0" fillId="0" borderId="0" xfId="5" applyNumberFormat="1" applyFont="1" applyFill="1">
      <alignment horizontal="center" vertical="center" wrapText="1"/>
    </xf>
    <xf numFmtId="0" fontId="2" fillId="0" borderId="0" xfId="6" applyAlignment="1">
      <alignment wrapText="1"/>
    </xf>
    <xf numFmtId="165" fontId="0" fillId="0" borderId="0" xfId="0" applyNumberFormat="1"/>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3" builtinId="3" customBuiltin="1"/>
    <cellStyle name="Comma [0]" xfId="8" builtinId="6" customBuiltin="1"/>
    <cellStyle name="Currency" xfId="9" builtinId="4" customBuiltin="1"/>
    <cellStyle name="Currency [0]" xfId="10" builtinId="7" customBuiltin="1"/>
    <cellStyle name="Datum" xfId="5"/>
    <cellStyle name="Explanatory Text" xfId="24" builtinId="53" customBuiltin="1"/>
    <cellStyle name="Good" xfId="14" builtinId="26" customBuiltin="1"/>
    <cellStyle name="Heading 1" xfId="1" builtinId="16" customBuiltin="1"/>
    <cellStyle name="Heading 2" xfId="2" builtinId="17" customBuiltin="1"/>
    <cellStyle name="Heading 3" xfId="4"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11" builtinId="5" customBuiltin="1"/>
    <cellStyle name="Title" xfId="12" builtinId="15" customBuiltin="1"/>
    <cellStyle name="Total" xfId="25" builtinId="25" customBuiltin="1"/>
    <cellStyle name="Warning Text" xfId="22" builtinId="11" customBuiltin="1"/>
    <cellStyle name="zHiddenChartText" xfId="7"/>
    <cellStyle name="zHiddenText" xfId="6"/>
  </cellStyles>
  <dxfs count="15">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dxf>
    <dxf>
      <alignment horizontal="general" vertical="bottom" textRotation="0" wrapText="1" indent="0" justifyLastLine="0" shrinkToFit="0" readingOrder="0"/>
    </dxf>
    <dxf>
      <numFmt numFmtId="166" formatCode="d/m/yyyy"/>
      <alignment horizontal="general" vertical="bottom" textRotation="0" wrapText="1" indent="0" justifyLastLine="0" shrinkToFit="0" readingOrder="0"/>
    </dxf>
    <dxf>
      <alignment horizontal="center" vertical="bottom" textRotation="0" wrapText="0" indent="0" justifyLastLine="0" shrinkToFit="0" readingOrder="0"/>
    </dxf>
    <dxf>
      <numFmt numFmtId="166" formatCode="d/m/yyyy"/>
      <alignment horizontal="center" vertical="bottom" textRotation="0" wrapText="0" indent="0" justifyLastLine="0" shrinkToFit="0" readingOrder="0"/>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Franklin Gothic Book"/>
        <family val="2"/>
        <scheme val="minor"/>
      </font>
      <numFmt numFmtId="166" formatCode="d/m/yyyy"/>
      <fill>
        <patternFill patternType="none">
          <fgColor indexed="64"/>
          <bgColor indexed="65"/>
        </patternFill>
      </fill>
    </dxf>
    <dxf>
      <alignment horizontal="center" vertical="center" textRotation="0" wrapText="0" indent="0" justifyLastLine="0" shrinkToFit="0" readingOrder="0"/>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dxf>
    <dxf>
      <fill>
        <patternFill patternType="solid">
          <fgColor theme="5" tint="0.79992065187536243"/>
          <bgColor theme="8" tint="0.79998168889431442"/>
        </patternFill>
      </fill>
    </dxf>
    <dxf>
      <font>
        <color theme="8" tint="-0.499984740745262"/>
      </font>
      <border>
        <bottom style="thin">
          <color theme="8"/>
        </bottom>
      </border>
    </dxf>
    <dxf>
      <font>
        <b val="0"/>
        <i val="0"/>
        <color theme="8" tint="-0.499984740745262"/>
      </font>
      <border>
        <top style="thin">
          <color theme="8"/>
        </top>
        <bottom style="thin">
          <color theme="8"/>
        </bottom>
      </border>
    </dxf>
  </dxfs>
  <tableStyles count="1" defaultTableStyle="Tabelstijl van product-roadmap" defaultPivotStyle="PivotStyleLight16">
    <tableStyle name="Tabelstijl van product-roadmap" pivot="0" count="3">
      <tableStyleElement type="wholeTable" dxfId="14"/>
      <tableStyleElement type="headerRow" dxfId="13"/>
      <tableStyleElement type="first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0.95827541318139831"/>
        </c:manualLayout>
      </c:layout>
      <c:scatterChart>
        <c:scatterStyle val="lineMarker"/>
        <c:varyColors val="0"/>
        <c:ser>
          <c:idx val="0"/>
          <c:order val="0"/>
          <c:tx>
            <c:strRef>
              <c:f>Grafiekgegevens!$D$3</c:f>
              <c:strCache>
                <c:ptCount val="1"/>
                <c:pt idx="0">
                  <c:v>Positie</c:v>
                </c:pt>
              </c:strCache>
            </c:strRef>
          </c:tx>
          <c:spPr>
            <a:ln w="19050" cap="rnd">
              <a:noFill/>
              <a:round/>
            </a:ln>
            <a:effectLst/>
          </c:spPr>
          <c:marker>
            <c:symbol val="circle"/>
            <c:size val="5"/>
            <c:spPr>
              <a:solidFill>
                <a:schemeClr val="accent5">
                  <a:lumMod val="50000"/>
                </a:schemeClr>
              </a:solidFill>
              <a:ln w="9525">
                <a:solidFill>
                  <a:schemeClr val="accent5"/>
                </a:solidFill>
              </a:ln>
              <a:effectLst/>
            </c:spPr>
          </c:marker>
          <c:dLbls>
            <c:dLbl>
              <c:idx val="0"/>
              <c:tx>
                <c:rich>
                  <a:bodyPr/>
                  <a:lstStyle/>
                  <a:p>
                    <a:fld id="{66033AE3-D2E8-412B-BF51-B7157C07036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38F-4955-B7A2-9C15639C0302}"/>
                </c:ext>
              </c:extLst>
            </c:dLbl>
            <c:dLbl>
              <c:idx val="1"/>
              <c:tx>
                <c:rich>
                  <a:bodyPr/>
                  <a:lstStyle/>
                  <a:p>
                    <a:fld id="{1DCDD2D7-B6CA-4F70-830E-005E3DF23AF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38F-4955-B7A2-9C15639C0302}"/>
                </c:ext>
              </c:extLst>
            </c:dLbl>
            <c:dLbl>
              <c:idx val="2"/>
              <c:tx>
                <c:rich>
                  <a:bodyPr/>
                  <a:lstStyle/>
                  <a:p>
                    <a:fld id="{8D02859A-85F0-4E6E-B038-2583ABD64C5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38F-4955-B7A2-9C15639C0302}"/>
                </c:ext>
              </c:extLst>
            </c:dLbl>
            <c:dLbl>
              <c:idx val="3"/>
              <c:tx>
                <c:rich>
                  <a:bodyPr/>
                  <a:lstStyle/>
                  <a:p>
                    <a:fld id="{F0D6351C-0ACF-4654-A2C5-920C0BF9333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38F-4955-B7A2-9C15639C0302}"/>
                </c:ext>
              </c:extLst>
            </c:dLbl>
            <c:dLbl>
              <c:idx val="4"/>
              <c:tx>
                <c:rich>
                  <a:bodyPr/>
                  <a:lstStyle/>
                  <a:p>
                    <a:fld id="{8563D48B-C00C-4F95-86F0-797CD7B34F3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738F-4955-B7A2-9C15639C0302}"/>
                </c:ext>
              </c:extLst>
            </c:dLbl>
            <c:dLbl>
              <c:idx val="5"/>
              <c:tx>
                <c:rich>
                  <a:bodyPr/>
                  <a:lstStyle/>
                  <a:p>
                    <a:fld id="{21E3AA65-F9B4-4659-8A03-A779A4FB68F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38F-4955-B7A2-9C15639C0302}"/>
                </c:ext>
              </c:extLst>
            </c:dLbl>
            <c:dLbl>
              <c:idx val="6"/>
              <c:layout>
                <c:manualLayout>
                  <c:x val="-1.5728979114945304E-2"/>
                  <c:y val="-1.6759776536312849E-2"/>
                </c:manualLayout>
              </c:layout>
              <c:tx>
                <c:rich>
                  <a:bodyPr/>
                  <a:lstStyle/>
                  <a:p>
                    <a:fld id="{B5794C1F-219A-4CA3-AEE9-D4E83E31FF4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738F-4955-B7A2-9C15639C0302}"/>
                </c:ext>
              </c:extLst>
            </c:dLbl>
            <c:dLbl>
              <c:idx val="7"/>
              <c:tx>
                <c:rich>
                  <a:bodyPr/>
                  <a:lstStyle/>
                  <a:p>
                    <a:fld id="{12DD8703-433D-434F-A1F8-DFBE269EBC4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738F-4955-B7A2-9C15639C0302}"/>
                </c:ext>
              </c:extLst>
            </c:dLbl>
            <c:dLbl>
              <c:idx val="8"/>
              <c:tx>
                <c:rich>
                  <a:bodyPr/>
                  <a:lstStyle/>
                  <a:p>
                    <a:fld id="{2792EC66-D393-42B9-B173-F42E825ABB1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738F-4955-B7A2-9C15639C0302}"/>
                </c:ext>
              </c:extLst>
            </c:dLbl>
            <c:dLbl>
              <c:idx val="9"/>
              <c:tx>
                <c:rich>
                  <a:bodyPr/>
                  <a:lstStyle/>
                  <a:p>
                    <a:fld id="{11099FF7-3CDD-4077-AF77-4928D7AFC01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738F-4955-B7A2-9C15639C0302}"/>
                </c:ext>
              </c:extLst>
            </c:dLbl>
            <c:spPr>
              <a:noFill/>
              <a:ln>
                <a:noFill/>
              </a:ln>
              <a:effectLst/>
            </c:spPr>
            <c:txPr>
              <a:bodyPr rot="0" spcFirstLastPara="1" vertOverflow="ellipsis" horzOverflow="clip" vert="horz" wrap="none" lIns="38100" tIns="19050" rIns="38100" bIns="19050" anchor="ctr" anchorCtr="1">
                <a:spAutoFit/>
              </a:bodyPr>
              <a:lstStyle/>
              <a:p>
                <a:pPr>
                  <a:defRPr sz="1100" b="0" i="0" u="none" strike="noStrike" kern="1200" baseline="0">
                    <a:solidFill>
                      <a:schemeClr val="accent5">
                        <a:lumMod val="50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errBars>
            <c:errDir val="y"/>
            <c:errBarType val="minus"/>
            <c:errValType val="percentage"/>
            <c:noEndCap val="1"/>
            <c:val val="100"/>
            <c:spPr>
              <a:noFill/>
              <a:ln w="9525" cap="rnd" cmpd="sng" algn="ctr">
                <a:solidFill>
                  <a:schemeClr val="accent5">
                    <a:lumMod val="75000"/>
                  </a:schemeClr>
                </a:solidFill>
                <a:round/>
              </a:ln>
              <a:effectLst/>
            </c:spPr>
          </c:errBars>
          <c:xVal>
            <c:multiLvlStrRef>
              <c:f>Grafiekgegevens!$B$4:$C$13</c:f>
              <c:multiLvlStrCache>
                <c:ptCount val="10"/>
                <c:lvl>
                  <c:pt idx="0">
                    <c:v>Begin</c:v>
                  </c:pt>
                  <c:pt idx="1">
                    <c:v>Probleemanalyse
activiteit 1</c:v>
                  </c:pt>
                  <c:pt idx="2">
                    <c:v>Bedrijfsscenario ontwikkelen
activiteit 1
activiteit 2</c:v>
                  </c:pt>
                  <c:pt idx="3">
                    <c:v>Presentatie controleren</c:v>
                  </c:pt>
                  <c:pt idx="4">
                    <c:v>Aftrap uitvoeren
activiteit 1
activiteit 2</c:v>
                  </c:pt>
                  <c:pt idx="5">
                    <c:v>Uitlijning uitvoeren
activiteit 1
activiteit 2
activiteit 3</c:v>
                  </c:pt>
                  <c:pt idx="6">
                    <c:v>Belanghebbenden betrekken</c:v>
                  </c:pt>
                  <c:pt idx="7">
                    <c:v>Resources selecteren</c:v>
                  </c:pt>
                  <c:pt idx="8">
                    <c:v>Team samenstellen
activiteit 1 </c:v>
                  </c:pt>
                  <c:pt idx="9">
                    <c:v>Teamaftrap
activiteit 1 
activiteit 2
activiteit 3
activiteit 4</c:v>
                  </c:pt>
                </c:lvl>
                <c:lvl>
                  <c:pt idx="0">
                    <c:v>6/29/2018</c:v>
                  </c:pt>
                  <c:pt idx="1">
                    <c:v>7/9/2018</c:v>
                  </c:pt>
                  <c:pt idx="2">
                    <c:v>7/29/2018</c:v>
                  </c:pt>
                  <c:pt idx="3">
                    <c:v>8/28/2018</c:v>
                  </c:pt>
                  <c:pt idx="4">
                    <c:v>10/7/2018</c:v>
                  </c:pt>
                  <c:pt idx="5">
                    <c:v>11/26/2018</c:v>
                  </c:pt>
                  <c:pt idx="6">
                    <c:v>1/25/2019</c:v>
                  </c:pt>
                  <c:pt idx="7">
                    <c:v>4/5/2019</c:v>
                  </c:pt>
                  <c:pt idx="8">
                    <c:v>6/24/2019</c:v>
                  </c:pt>
                  <c:pt idx="9">
                    <c:v>9/22/2019</c:v>
                  </c:pt>
                </c:lvl>
              </c:multiLvlStrCache>
            </c:multiLvlStrRef>
          </c:xVal>
          <c:yVal>
            <c:numRef>
              <c:f>Grafiekgegevens!$D$4:$D$13</c:f>
              <c:numCache>
                <c:formatCode>General</c:formatCode>
                <c:ptCount val="10"/>
                <c:pt idx="0">
                  <c:v>1</c:v>
                </c:pt>
                <c:pt idx="1">
                  <c:v>-2</c:v>
                </c:pt>
                <c:pt idx="2">
                  <c:v>1</c:v>
                </c:pt>
                <c:pt idx="3">
                  <c:v>-1</c:v>
                </c:pt>
                <c:pt idx="4">
                  <c:v>-0.5</c:v>
                </c:pt>
                <c:pt idx="5">
                  <c:v>2</c:v>
                </c:pt>
                <c:pt idx="6">
                  <c:v>0.5</c:v>
                </c:pt>
                <c:pt idx="7">
                  <c:v>-1</c:v>
                </c:pt>
                <c:pt idx="8">
                  <c:v>0.5</c:v>
                </c:pt>
                <c:pt idx="9">
                  <c:v>-2</c:v>
                </c:pt>
              </c:numCache>
            </c:numRef>
          </c:yVal>
          <c:smooth val="0"/>
          <c:extLst>
            <c:ext xmlns:c15="http://schemas.microsoft.com/office/drawing/2012/chart" uri="{02D57815-91ED-43cb-92C2-25804820EDAC}">
              <c15:datalabelsRange>
                <c15:f>Grafiekgegevens!$C$4:$C$14</c15:f>
                <c15:dlblRangeCache>
                  <c:ptCount val="11"/>
                  <c:pt idx="0">
                    <c:v>Begin</c:v>
                  </c:pt>
                  <c:pt idx="1">
                    <c:v>Probleemanalyse
activiteit 1</c:v>
                  </c:pt>
                  <c:pt idx="2">
                    <c:v>Bedrijfsscenario ontwikkelen
activiteit 1
activiteit 2</c:v>
                  </c:pt>
                  <c:pt idx="3">
                    <c:v>Presentatie controleren</c:v>
                  </c:pt>
                  <c:pt idx="4">
                    <c:v>Aftrap uitvoeren
activiteit 1
activiteit 2</c:v>
                  </c:pt>
                  <c:pt idx="5">
                    <c:v>Uitlijning uitvoeren
activiteit 1
activiteit 2
activiteit 3</c:v>
                  </c:pt>
                  <c:pt idx="6">
                    <c:v>Belanghebbenden betrekken</c:v>
                  </c:pt>
                  <c:pt idx="7">
                    <c:v>Resources selecteren</c:v>
                  </c:pt>
                  <c:pt idx="8">
                    <c:v>Team samenstellen
activiteit 1 </c:v>
                  </c:pt>
                  <c:pt idx="9">
                    <c:v>Teamaftrap
activiteit 1 
activiteit 2
activiteit 3
activiteit 4</c:v>
                  </c:pt>
                </c15:dlblRangeCache>
              </c15:datalabelsRange>
            </c:ext>
            <c:ext xmlns:c16="http://schemas.microsoft.com/office/drawing/2014/chart" uri="{C3380CC4-5D6E-409C-BE32-E72D297353CC}">
              <c16:uniqueId val="{0000000A-738F-4955-B7A2-9C15639C0302}"/>
            </c:ext>
          </c:extLst>
        </c:ser>
        <c:dLbls>
          <c:showLegendKey val="0"/>
          <c:showVal val="0"/>
          <c:showCatName val="0"/>
          <c:showSerName val="0"/>
          <c:showPercent val="0"/>
          <c:showBubbleSize val="0"/>
        </c:dLbls>
        <c:axId val="966684360"/>
        <c:axId val="966683048"/>
      </c:scatterChart>
      <c:valAx>
        <c:axId val="966684360"/>
        <c:scaling>
          <c:orientation val="minMax"/>
          <c:max val="12"/>
        </c:scaling>
        <c:delete val="0"/>
        <c:axPos val="b"/>
        <c:majorTickMark val="none"/>
        <c:minorTickMark val="none"/>
        <c:tickLblPos val="none"/>
        <c:spPr>
          <a:solidFill>
            <a:schemeClr val="accent5">
              <a:lumMod val="75000"/>
            </a:schemeClr>
          </a:solidFill>
          <a:ln w="63500" cap="flat" cmpd="sng" algn="ctr">
            <a:solidFill>
              <a:schemeClr val="accent5">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6683048"/>
        <c:crosses val="autoZero"/>
        <c:crossBetween val="midCat"/>
        <c:majorUnit val="2"/>
        <c:minorUnit val="0.2"/>
      </c:valAx>
      <c:valAx>
        <c:axId val="966683048"/>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6684360"/>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Grafiekgegevens!$B$17" horiz="1" max="10" page="4"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9526</xdr:rowOff>
    </xdr:from>
    <xdr:to>
      <xdr:col>3</xdr:col>
      <xdr:colOff>3505199</xdr:colOff>
      <xdr:row>4</xdr:row>
      <xdr:rowOff>28576</xdr:rowOff>
    </xdr:to>
    <xdr:graphicFrame macro="">
      <xdr:nvGraphicFramePr>
        <xdr:cNvPr id="2" name="Grafiek 1" descr="Spreidingsdiagram voor het uitzetten van mijlpalen boven of onder en langs een tijdlijn.">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absolute">
        <xdr:from>
          <xdr:col>0</xdr:col>
          <xdr:colOff>9525</xdr:colOff>
          <xdr:row>2</xdr:row>
          <xdr:rowOff>209550</xdr:rowOff>
        </xdr:from>
        <xdr:to>
          <xdr:col>3</xdr:col>
          <xdr:colOff>4705350</xdr:colOff>
          <xdr:row>4</xdr:row>
          <xdr:rowOff>28575</xdr:rowOff>
        </xdr:to>
        <xdr:sp macro="" textlink="">
          <xdr:nvSpPr>
            <xdr:cNvPr id="4098" name="Schuifbalk 2" descr="Scrollbar to navigate the roadmap"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absolute">
    <xdr:from>
      <xdr:col>0</xdr:col>
      <xdr:colOff>19049</xdr:colOff>
      <xdr:row>0</xdr:row>
      <xdr:rowOff>1038225</xdr:rowOff>
    </xdr:from>
    <xdr:to>
      <xdr:col>3</xdr:col>
      <xdr:colOff>4605526</xdr:colOff>
      <xdr:row>1</xdr:row>
      <xdr:rowOff>1880920</xdr:rowOff>
    </xdr:to>
    <xdr:grpSp>
      <xdr:nvGrpSpPr>
        <xdr:cNvPr id="44" name="Groep 43" descr="Mijlpaaldatummarkering langs de roadmap-tijdlijn">
          <a:extLst>
            <a:ext uri="{FF2B5EF4-FFF2-40B4-BE49-F238E27FC236}">
              <a16:creationId xmlns:a16="http://schemas.microsoft.com/office/drawing/2014/main" id="{00000000-0008-0000-0100-00002C000000}"/>
            </a:ext>
          </a:extLst>
        </xdr:cNvPr>
        <xdr:cNvGrpSpPr/>
      </xdr:nvGrpSpPr>
      <xdr:grpSpPr>
        <a:xfrm>
          <a:off x="19049" y="1038225"/>
          <a:ext cx="11815952" cy="4081195"/>
          <a:chOff x="19049" y="1247137"/>
          <a:chExt cx="11815952" cy="3902696"/>
        </a:xfrm>
      </xdr:grpSpPr>
      <xdr:grpSp>
        <xdr:nvGrpSpPr>
          <xdr:cNvPr id="35" name="Groep 34" descr="Mijlpaaldatummarkering langs de roadmap-tijdlijn">
            <a:extLst>
              <a:ext uri="{FF2B5EF4-FFF2-40B4-BE49-F238E27FC236}">
                <a16:creationId xmlns:a16="http://schemas.microsoft.com/office/drawing/2014/main" id="{00000000-0008-0000-0100-000023000000}"/>
              </a:ext>
            </a:extLst>
          </xdr:cNvPr>
          <xdr:cNvGrpSpPr/>
        </xdr:nvGrpSpPr>
        <xdr:grpSpPr>
          <a:xfrm>
            <a:off x="11039473" y="2302210"/>
            <a:ext cx="795528" cy="994205"/>
            <a:chOff x="11039473" y="2302210"/>
            <a:chExt cx="795528" cy="994205"/>
          </a:xfrm>
        </xdr:grpSpPr>
        <xdr:sp macro="" textlink="Grafiekgegevens!C26">
          <xdr:nvSpPr>
            <xdr:cNvPr id="12" name="Cirkel: Leeg 11" descr="Mijlpaaldatum in een ring.">
              <a:extLst>
                <a:ext uri="{FF2B5EF4-FFF2-40B4-BE49-F238E27FC236}">
                  <a16:creationId xmlns:a16="http://schemas.microsoft.com/office/drawing/2014/main" id="{00000000-0008-0000-0100-00000C000000}"/>
                </a:ext>
              </a:extLst>
            </xdr:cNvPr>
            <xdr:cNvSpPr/>
          </xdr:nvSpPr>
          <xdr:spPr>
            <a:xfrm>
              <a:off x="11039473" y="2302210"/>
              <a:ext cx="795528" cy="795528"/>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EDA3A338-67AB-4920-99D9-B3A1BE175CDC}" type="TxLink">
                <a:rPr lang="en-US" sz="1400" b="0" i="0" u="none" strike="noStrike">
                  <a:solidFill>
                    <a:srgbClr val="000000"/>
                  </a:solidFill>
                  <a:latin typeface="Corbel" panose="020B0503020204020204" pitchFamily="34" charset="0"/>
                </a:rPr>
                <a:pPr algn="ctr" rtl="0"/>
                <a:t>22 sep</a:t>
              </a:fld>
              <a:endParaRPr lang="en-US" sz="1400">
                <a:solidFill>
                  <a:schemeClr val="tx1"/>
                </a:solidFill>
                <a:latin typeface="Corbel" panose="020B0503020204020204" pitchFamily="34" charset="0"/>
              </a:endParaRPr>
            </a:p>
          </xdr:txBody>
        </xdr:sp>
        <xdr:grpSp>
          <xdr:nvGrpSpPr>
            <xdr:cNvPr id="20" name="Groep 19" descr="Mijlpaaldatummarkering langs de roadmap-tijdlijn">
              <a:extLst>
                <a:ext uri="{FF2B5EF4-FFF2-40B4-BE49-F238E27FC236}">
                  <a16:creationId xmlns:a16="http://schemas.microsoft.com/office/drawing/2014/main" id="{00000000-0008-0000-0100-000014000000}"/>
                </a:ext>
              </a:extLst>
            </xdr:cNvPr>
            <xdr:cNvGrpSpPr/>
          </xdr:nvGrpSpPr>
          <xdr:grpSpPr>
            <a:xfrm>
              <a:off x="11106150" y="3131823"/>
              <a:ext cx="683133" cy="164592"/>
              <a:chOff x="14306550" y="2374586"/>
              <a:chExt cx="683133" cy="164592"/>
            </a:xfrm>
          </xdr:grpSpPr>
          <xdr:sp macro="" textlink="">
            <xdr:nvSpPr>
              <xdr:cNvPr id="19" name="Stroomdiagram: Verbindingslijn 18" descr="Decoratieve cirkel">
                <a:extLst>
                  <a:ext uri="{FF2B5EF4-FFF2-40B4-BE49-F238E27FC236}">
                    <a16:creationId xmlns:a16="http://schemas.microsoft.com/office/drawing/2014/main" id="{00000000-0008-0000-0100-000013000000}"/>
                  </a:ext>
                </a:extLst>
              </xdr:cNvPr>
              <xdr:cNvSpPr/>
            </xdr:nvSpPr>
            <xdr:spPr>
              <a:xfrm>
                <a:off x="14306550" y="2423543"/>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3" name="Stroomdiagram: Verbindingslijn 22" descr="Decoratieve cirkel">
                <a:extLst>
                  <a:ext uri="{FF2B5EF4-FFF2-40B4-BE49-F238E27FC236}">
                    <a16:creationId xmlns:a16="http://schemas.microsoft.com/office/drawing/2014/main" id="{00000000-0008-0000-0100-000017000000}"/>
                  </a:ext>
                </a:extLst>
              </xdr:cNvPr>
              <xdr:cNvSpPr/>
            </xdr:nvSpPr>
            <xdr:spPr>
              <a:xfrm>
                <a:off x="14418564" y="2406588"/>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4" name="Stroomdiagram: Verbindingslijn 23" descr="Decoratieve cirkel">
                <a:extLst>
                  <a:ext uri="{FF2B5EF4-FFF2-40B4-BE49-F238E27FC236}">
                    <a16:creationId xmlns:a16="http://schemas.microsoft.com/office/drawing/2014/main" id="{00000000-0008-0000-0100-000018000000}"/>
                  </a:ext>
                </a:extLst>
              </xdr:cNvPr>
              <xdr:cNvSpPr/>
            </xdr:nvSpPr>
            <xdr:spPr>
              <a:xfrm>
                <a:off x="14567154" y="2374586"/>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6" name="Stroomdiagram: Verbindingslijn 25" descr="Decoratieve cirkel">
                <a:extLst>
                  <a:ext uri="{FF2B5EF4-FFF2-40B4-BE49-F238E27FC236}">
                    <a16:creationId xmlns:a16="http://schemas.microsoft.com/office/drawing/2014/main" id="{00000000-0008-0000-0100-00001A000000}"/>
                  </a:ext>
                </a:extLst>
              </xdr:cNvPr>
              <xdr:cNvSpPr/>
            </xdr:nvSpPr>
            <xdr:spPr>
              <a:xfrm rot="10800000">
                <a:off x="14925675" y="2423543"/>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7" name="Stroomdiagram: Verbindingslijn 26" descr="Decoratieve cirkel">
                <a:extLst>
                  <a:ext uri="{FF2B5EF4-FFF2-40B4-BE49-F238E27FC236}">
                    <a16:creationId xmlns:a16="http://schemas.microsoft.com/office/drawing/2014/main" id="{00000000-0008-0000-0100-00001B000000}"/>
                  </a:ext>
                </a:extLst>
              </xdr:cNvPr>
              <xdr:cNvSpPr/>
            </xdr:nvSpPr>
            <xdr:spPr>
              <a:xfrm rot="10800000">
                <a:off x="14777085" y="2406589"/>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43" name="Groep 42" descr="Mijlpaaldatummarkering langs de roadmap-tijdlijn">
            <a:extLst>
              <a:ext uri="{FF2B5EF4-FFF2-40B4-BE49-F238E27FC236}">
                <a16:creationId xmlns:a16="http://schemas.microsoft.com/office/drawing/2014/main" id="{00000000-0008-0000-0100-00002B000000}"/>
              </a:ext>
            </a:extLst>
          </xdr:cNvPr>
          <xdr:cNvGrpSpPr/>
        </xdr:nvGrpSpPr>
        <xdr:grpSpPr>
          <a:xfrm>
            <a:off x="19049" y="4144038"/>
            <a:ext cx="795528" cy="1005795"/>
            <a:chOff x="19049" y="4144038"/>
            <a:chExt cx="795528" cy="1005795"/>
          </a:xfrm>
        </xdr:grpSpPr>
        <xdr:sp macro="" textlink="Grafiekgegevens!C24">
          <xdr:nvSpPr>
            <xdr:cNvPr id="17" name="Cirkel: Leeg 16" descr="Mijlpaaldatum in een ring.">
              <a:extLst>
                <a:ext uri="{FF2B5EF4-FFF2-40B4-BE49-F238E27FC236}">
                  <a16:creationId xmlns:a16="http://schemas.microsoft.com/office/drawing/2014/main" id="{00000000-0008-0000-0100-000011000000}"/>
                </a:ext>
              </a:extLst>
            </xdr:cNvPr>
            <xdr:cNvSpPr/>
          </xdr:nvSpPr>
          <xdr:spPr>
            <a:xfrm>
              <a:off x="19049" y="4354305"/>
              <a:ext cx="795528" cy="795528"/>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60C87DDA-A70A-4557-99D2-718C0DB02B25}" type="TxLink">
                <a:rPr lang="en-US" sz="1400" b="0" i="0" u="none" strike="noStrike">
                  <a:solidFill>
                    <a:srgbClr val="000000"/>
                  </a:solidFill>
                  <a:latin typeface="Corbel" panose="020B0503020204020204" pitchFamily="34" charset="0"/>
                </a:rPr>
                <a:pPr algn="ctr" rtl="0"/>
                <a:t>29 jun</a:t>
              </a:fld>
              <a:endParaRPr lang="en-US" sz="1400">
                <a:solidFill>
                  <a:schemeClr val="tx1"/>
                </a:solidFill>
                <a:latin typeface="Corbel" panose="020B0503020204020204" pitchFamily="34" charset="0"/>
              </a:endParaRPr>
            </a:p>
          </xdr:txBody>
        </xdr:sp>
        <xdr:grpSp>
          <xdr:nvGrpSpPr>
            <xdr:cNvPr id="29" name="Groep 28" descr="Mijlpaaldatummarkering langs de roadmap-tijdlijn">
              <a:extLst>
                <a:ext uri="{FF2B5EF4-FFF2-40B4-BE49-F238E27FC236}">
                  <a16:creationId xmlns:a16="http://schemas.microsoft.com/office/drawing/2014/main" id="{00000000-0008-0000-0100-00001D000000}"/>
                </a:ext>
              </a:extLst>
            </xdr:cNvPr>
            <xdr:cNvGrpSpPr/>
          </xdr:nvGrpSpPr>
          <xdr:grpSpPr>
            <a:xfrm>
              <a:off x="95250" y="4144038"/>
              <a:ext cx="683133" cy="164592"/>
              <a:chOff x="11610975" y="2839113"/>
              <a:chExt cx="683133" cy="164592"/>
            </a:xfrm>
          </xdr:grpSpPr>
          <xdr:sp macro="" textlink="">
            <xdr:nvSpPr>
              <xdr:cNvPr id="30" name="Stroomdiagram: Verbindingslijn 29" descr="Decoratieve cirkel">
                <a:extLst>
                  <a:ext uri="{FF2B5EF4-FFF2-40B4-BE49-F238E27FC236}">
                    <a16:creationId xmlns:a16="http://schemas.microsoft.com/office/drawing/2014/main" id="{00000000-0008-0000-0100-00001E000000}"/>
                  </a:ext>
                </a:extLst>
              </xdr:cNvPr>
              <xdr:cNvSpPr/>
            </xdr:nvSpPr>
            <xdr:spPr>
              <a:xfrm>
                <a:off x="11610975" y="2888072"/>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Stroomdiagram: Verbindingslijn 30" descr="Decoratieve cirkel">
                <a:extLst>
                  <a:ext uri="{FF2B5EF4-FFF2-40B4-BE49-F238E27FC236}">
                    <a16:creationId xmlns:a16="http://schemas.microsoft.com/office/drawing/2014/main" id="{00000000-0008-0000-0100-00001F000000}"/>
                  </a:ext>
                </a:extLst>
              </xdr:cNvPr>
              <xdr:cNvSpPr/>
            </xdr:nvSpPr>
            <xdr:spPr>
              <a:xfrm>
                <a:off x="11722989" y="2871117"/>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2" name="Stroomdiagram: Verbindingslijn 31" descr="Decoratieve cirkel">
                <a:extLst>
                  <a:ext uri="{FF2B5EF4-FFF2-40B4-BE49-F238E27FC236}">
                    <a16:creationId xmlns:a16="http://schemas.microsoft.com/office/drawing/2014/main" id="{00000000-0008-0000-0100-000020000000}"/>
                  </a:ext>
                </a:extLst>
              </xdr:cNvPr>
              <xdr:cNvSpPr/>
            </xdr:nvSpPr>
            <xdr:spPr>
              <a:xfrm>
                <a:off x="11871579" y="2839113"/>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3" name="Stroomdiagram: Verbindingslijn 32" descr="Decoratieve cirkel">
                <a:extLst>
                  <a:ext uri="{FF2B5EF4-FFF2-40B4-BE49-F238E27FC236}">
                    <a16:creationId xmlns:a16="http://schemas.microsoft.com/office/drawing/2014/main" id="{00000000-0008-0000-0100-000021000000}"/>
                  </a:ext>
                </a:extLst>
              </xdr:cNvPr>
              <xdr:cNvSpPr/>
            </xdr:nvSpPr>
            <xdr:spPr>
              <a:xfrm rot="10800000">
                <a:off x="12230100" y="2888072"/>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4" name="Stroomdiagram: Verbindingslijn 33" descr="Decoratieve cirkel">
                <a:extLst>
                  <a:ext uri="{FF2B5EF4-FFF2-40B4-BE49-F238E27FC236}">
                    <a16:creationId xmlns:a16="http://schemas.microsoft.com/office/drawing/2014/main" id="{00000000-0008-0000-0100-000022000000}"/>
                  </a:ext>
                </a:extLst>
              </xdr:cNvPr>
              <xdr:cNvSpPr/>
            </xdr:nvSpPr>
            <xdr:spPr>
              <a:xfrm rot="10800000">
                <a:off x="12081510" y="2871118"/>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42" name="Groep 41" descr="Mijlpaaldatummarkering langs de roadmap-tijdlijn">
            <a:extLst>
              <a:ext uri="{FF2B5EF4-FFF2-40B4-BE49-F238E27FC236}">
                <a16:creationId xmlns:a16="http://schemas.microsoft.com/office/drawing/2014/main" id="{00000000-0008-0000-0100-00002A000000}"/>
              </a:ext>
            </a:extLst>
          </xdr:cNvPr>
          <xdr:cNvGrpSpPr/>
        </xdr:nvGrpSpPr>
        <xdr:grpSpPr>
          <a:xfrm>
            <a:off x="4648200" y="1247137"/>
            <a:ext cx="795528" cy="1020031"/>
            <a:chOff x="4648200" y="1247137"/>
            <a:chExt cx="795528" cy="1020031"/>
          </a:xfrm>
        </xdr:grpSpPr>
        <xdr:sp macro="" textlink="Grafiekgegevens!C25">
          <xdr:nvSpPr>
            <xdr:cNvPr id="7" name="Cirkel: Leeg 6" descr="Mijlpaaldatummarkering langs de roadmap-tijdlijn">
              <a:extLst>
                <a:ext uri="{FF2B5EF4-FFF2-40B4-BE49-F238E27FC236}">
                  <a16:creationId xmlns:a16="http://schemas.microsoft.com/office/drawing/2014/main" id="{00000000-0008-0000-0100-000007000000}"/>
                </a:ext>
              </a:extLst>
            </xdr:cNvPr>
            <xdr:cNvSpPr/>
          </xdr:nvSpPr>
          <xdr:spPr>
            <a:xfrm>
              <a:off x="4648200" y="1247137"/>
              <a:ext cx="795528" cy="790576"/>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199D44F3-1370-48B7-9068-2DB846DC066A}" type="TxLink">
                <a:rPr lang="en-US" sz="1400" b="0" i="0" u="none" strike="noStrike">
                  <a:solidFill>
                    <a:srgbClr val="000000"/>
                  </a:solidFill>
                  <a:latin typeface="Corbel" panose="020B0503020204020204" pitchFamily="34" charset="0"/>
                </a:rPr>
                <a:pPr algn="ctr" rtl="0"/>
                <a:t>26 nov</a:t>
              </a:fld>
              <a:endParaRPr lang="en-US" sz="1400">
                <a:solidFill>
                  <a:schemeClr val="tx1"/>
                </a:solidFill>
                <a:latin typeface="Corbel" panose="020B0503020204020204" pitchFamily="34" charset="0"/>
              </a:endParaRPr>
            </a:p>
          </xdr:txBody>
        </xdr:sp>
        <xdr:grpSp>
          <xdr:nvGrpSpPr>
            <xdr:cNvPr id="36" name="Groep 35" descr="Mijlpaaldatummarkering langs de roadmap-tijdlijn">
              <a:extLst>
                <a:ext uri="{FF2B5EF4-FFF2-40B4-BE49-F238E27FC236}">
                  <a16:creationId xmlns:a16="http://schemas.microsoft.com/office/drawing/2014/main" id="{00000000-0008-0000-0100-000024000000}"/>
                </a:ext>
              </a:extLst>
            </xdr:cNvPr>
            <xdr:cNvGrpSpPr/>
          </xdr:nvGrpSpPr>
          <xdr:grpSpPr>
            <a:xfrm>
              <a:off x="4705350" y="2102576"/>
              <a:ext cx="683133" cy="164592"/>
              <a:chOff x="12068175" y="1345339"/>
              <a:chExt cx="683133" cy="164592"/>
            </a:xfrm>
          </xdr:grpSpPr>
          <xdr:sp macro="" textlink="">
            <xdr:nvSpPr>
              <xdr:cNvPr id="37" name="Stroomdiagram: Verbindingslijn 36" descr="Decoratieve cirkel">
                <a:extLst>
                  <a:ext uri="{FF2B5EF4-FFF2-40B4-BE49-F238E27FC236}">
                    <a16:creationId xmlns:a16="http://schemas.microsoft.com/office/drawing/2014/main" id="{00000000-0008-0000-0100-000025000000}"/>
                  </a:ext>
                </a:extLst>
              </xdr:cNvPr>
              <xdr:cNvSpPr/>
            </xdr:nvSpPr>
            <xdr:spPr>
              <a:xfrm>
                <a:off x="12068175" y="1394294"/>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8" name="Stroomdiagram: Verbindingslijn 37" descr="Decoratieve cirkel">
                <a:extLst>
                  <a:ext uri="{FF2B5EF4-FFF2-40B4-BE49-F238E27FC236}">
                    <a16:creationId xmlns:a16="http://schemas.microsoft.com/office/drawing/2014/main" id="{00000000-0008-0000-0100-000026000000}"/>
                  </a:ext>
                </a:extLst>
              </xdr:cNvPr>
              <xdr:cNvSpPr/>
            </xdr:nvSpPr>
            <xdr:spPr>
              <a:xfrm>
                <a:off x="12180189" y="1377344"/>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9" name="Stroomdiagram: Verbindingslijn 38" descr="Decoratieve cirkel">
                <a:extLst>
                  <a:ext uri="{FF2B5EF4-FFF2-40B4-BE49-F238E27FC236}">
                    <a16:creationId xmlns:a16="http://schemas.microsoft.com/office/drawing/2014/main" id="{00000000-0008-0000-0100-000027000000}"/>
                  </a:ext>
                </a:extLst>
              </xdr:cNvPr>
              <xdr:cNvSpPr/>
            </xdr:nvSpPr>
            <xdr:spPr>
              <a:xfrm>
                <a:off x="12328779" y="1345339"/>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0" name="Stroomdiagram: Verbindingslijn 39" descr="Decoratieve cirkel">
                <a:extLst>
                  <a:ext uri="{FF2B5EF4-FFF2-40B4-BE49-F238E27FC236}">
                    <a16:creationId xmlns:a16="http://schemas.microsoft.com/office/drawing/2014/main" id="{00000000-0008-0000-0100-000028000000}"/>
                  </a:ext>
                </a:extLst>
              </xdr:cNvPr>
              <xdr:cNvSpPr/>
            </xdr:nvSpPr>
            <xdr:spPr>
              <a:xfrm rot="10800000">
                <a:off x="12687300" y="1394299"/>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1" name="Stroomdiagram: Verbindingslijn 40" descr="Decoratieve cirkel">
                <a:extLst>
                  <a:ext uri="{FF2B5EF4-FFF2-40B4-BE49-F238E27FC236}">
                    <a16:creationId xmlns:a16="http://schemas.microsoft.com/office/drawing/2014/main" id="{00000000-0008-0000-0100-000029000000}"/>
                  </a:ext>
                </a:extLst>
              </xdr:cNvPr>
              <xdr:cNvSpPr/>
            </xdr:nvSpPr>
            <xdr:spPr>
              <a:xfrm rot="10800000">
                <a:off x="12538710" y="1377337"/>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clientData/>
  </xdr:twoCellAnchor>
</xdr:wsDr>
</file>

<file path=xl/tables/table1.xml><?xml version="1.0" encoding="utf-8"?>
<table xmlns="http://schemas.openxmlformats.org/spreadsheetml/2006/main" id="2" name="RoadmapMijlpalen" displayName="RoadmapMijlpalen" ref="B2:E26">
  <autoFilter ref="B2:E26"/>
  <tableColumns count="4">
    <tableColumn id="4" name="Nr." totalsRowLabel="Totaal" dataDxfId="11" totalsRowDxfId="10">
      <calculatedColumnFormula>ROW($A1)</calculatedColumnFormula>
    </tableColumn>
    <tableColumn id="5" name="Positie" totalsRowDxfId="9"/>
    <tableColumn id="1" name="Datum" dataDxfId="8" totalsRowDxfId="7"/>
    <tableColumn id="2" name="Mijlpaal" totalsRowFunction="count"/>
  </tableColumns>
  <tableStyleInfo name="Tabelstijl van product-roadmap" showFirstColumn="1" showLastColumn="0" showRowStripes="1" showColumnStripes="0"/>
  <extLst>
    <ext xmlns:x14="http://schemas.microsoft.com/office/spreadsheetml/2009/9/main" uri="{504A1905-F514-4f6f-8877-14C23A59335A}">
      <x14:table altTextSummary="Voer in deze tabel de positie in waar een mijlpaal op de grafiek wordt geplaatst, door een positief of negatief geheel getal tussen de 1 en 3 in te voeren om aan te geven of de mijlpaal boven of onder de tijdlijn moet worden weergegeven. Voer voor elke positie een datum en een bijbehorende mijlpaal in."/>
    </ext>
  </extLst>
</table>
</file>

<file path=xl/tables/table2.xml><?xml version="1.0" encoding="utf-8"?>
<table xmlns="http://schemas.openxmlformats.org/spreadsheetml/2006/main" id="3" name="DynamicChartData" displayName="DynamicChartData" ref="B3:D13">
  <autoFilter ref="B3:D13">
    <filterColumn colId="0" hiddenButton="1"/>
    <filterColumn colId="1" hiddenButton="1"/>
    <filterColumn colId="2" hiddenButton="1"/>
  </autoFilter>
  <tableColumns count="3">
    <tableColumn id="1" name="Datum" totalsRowLabel="Totaal" dataDxfId="6" totalsRowDxfId="5">
      <calculatedColumnFormula>IFERROR(IF(LEN(Mijlpalen!D3)=0,"",INDEX(RoadmapMijlpalen[],Mijlpalen!$B3+$B$17,3)),"")</calculatedColumnFormula>
    </tableColumn>
    <tableColumn id="2" name="Gebeurtenissen" dataDxfId="4" totalsRowDxfId="3">
      <calculatedColumnFormula>IFERROR(IF(LEN(Mijlpalen!E3)=0,"",INDEX(RoadmapMijlpalen[],Mijlpalen!$B3+$B$17,4)),"")</calculatedColumnFormula>
    </tableColumn>
    <tableColumn id="3" name="Positie" totalsRowFunction="sum" dataDxfId="2">
      <calculatedColumnFormula>IFERROR(INDEX(RoadmapMijlpalen[],Mijlpalen!$B3+$B$17,2),"")</calculatedColumnFormula>
    </tableColumn>
  </tableColumns>
  <tableStyleInfo name="Tabelstijl van product-roadmap" showFirstColumn="1" showLastColumn="0" showRowStripes="1" showColumnStripes="0"/>
  <extLst>
    <ext xmlns:x14="http://schemas.microsoft.com/office/spreadsheetml/2009/9/main" uri="{504A1905-F514-4f6f-8877-14C23A59335A}">
      <x14:table altTextSummary="Deze tabel Inhoud van dynamische grafiek wordt automatisch gegenereerd op basis van de gegevens die in het werkblad Mijlpalen worden ingevoerd. Om de dynamische functie van de roadmap-grafiek in het werkblad Roadmap te behouden, moet u niets wijzigen of verwijderen in deze tabel."/>
    </ext>
  </extLst>
</table>
</file>

<file path=xl/tables/table3.xml><?xml version="1.0" encoding="utf-8"?>
<table xmlns="http://schemas.openxmlformats.org/spreadsheetml/2006/main" id="4" name="ScrollingIncrement" displayName="ScrollingIncrement" ref="B16:B17" totalsRowShown="0" dataDxfId="1">
  <autoFilter ref="B16:B17"/>
  <tableColumns count="1">
    <tableColumn id="1" name="Rij-increment" dataDxfId="0"/>
  </tableColumns>
  <tableStyleInfo name="Tabelstijl van product-roadmap" showFirstColumn="0" showLastColumn="0" showRowStripes="1" showColumnStripes="0"/>
  <extLst>
    <ext xmlns:x14="http://schemas.microsoft.com/office/spreadsheetml/2009/9/main" uri="{504A1905-F514-4f6f-8877-14C23A59335A}">
      <x14:table altTextSummary="Voer in deze tabel een incrementele waarde in om door de roadmap-tijdlijn te scrollen. Als u deze waarde bijwerkt, wordt er in grotere incrementen door de tijdlijn gescrold. De standaardwaarde is 0."/>
    </ext>
  </extLst>
</table>
</file>

<file path=xl/theme/theme1.xml><?xml version="1.0" encoding="utf-8"?>
<a:theme xmlns:a="http://schemas.openxmlformats.org/drawingml/2006/main" name="Desert Sunset">
  <a:themeElements>
    <a:clrScheme name="Desert Sunset">
      <a:dk1>
        <a:sysClr val="windowText" lastClr="000000"/>
      </a:dk1>
      <a:lt1>
        <a:sysClr val="window" lastClr="FFFFFF"/>
      </a:lt1>
      <a:dk2>
        <a:srgbClr val="44546A"/>
      </a:dk2>
      <a:lt2>
        <a:srgbClr val="E7E6E6"/>
      </a:lt2>
      <a:accent1>
        <a:srgbClr val="CB4333"/>
      </a:accent1>
      <a:accent2>
        <a:srgbClr val="E96A63"/>
      </a:accent2>
      <a:accent3>
        <a:srgbClr val="F39863"/>
      </a:accent3>
      <a:accent4>
        <a:srgbClr val="FAC76C"/>
      </a:accent4>
      <a:accent5>
        <a:srgbClr val="6A5B96"/>
      </a:accent5>
      <a:accent6>
        <a:srgbClr val="C27D5C"/>
      </a:accent6>
      <a:hlink>
        <a:srgbClr val="E96187"/>
      </a:hlink>
      <a:folHlink>
        <a:srgbClr val="9B86BE"/>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27"/>
  <sheetViews>
    <sheetView showGridLines="0" tabSelected="1" workbookViewId="0"/>
  </sheetViews>
  <sheetFormatPr defaultRowHeight="15.75" x14ac:dyDescent="0.3"/>
  <cols>
    <col min="1" max="1" width="2.33203125" style="17" customWidth="1"/>
    <col min="2" max="2" width="8.88671875" hidden="1" customWidth="1"/>
    <col min="3" max="3" width="8.88671875" customWidth="1"/>
    <col min="4" max="4" width="15.5546875" customWidth="1"/>
    <col min="5" max="5" width="34.109375" customWidth="1"/>
    <col min="7" max="11" width="8"/>
  </cols>
  <sheetData>
    <row r="1" spans="1:5" ht="24" customHeight="1" x14ac:dyDescent="0.3">
      <c r="A1" s="23" t="s">
        <v>48</v>
      </c>
      <c r="C1" s="12" t="s">
        <v>1</v>
      </c>
      <c r="D1" s="3"/>
      <c r="E1" s="3"/>
    </row>
    <row r="2" spans="1:5" ht="15.75" customHeight="1" x14ac:dyDescent="0.3">
      <c r="A2" s="23" t="s">
        <v>49</v>
      </c>
      <c r="B2" s="5" t="s">
        <v>0</v>
      </c>
      <c r="C2" s="5" t="s">
        <v>2</v>
      </c>
      <c r="D2" s="5" t="s">
        <v>4</v>
      </c>
      <c r="E2" s="5" t="s">
        <v>5</v>
      </c>
    </row>
    <row r="3" spans="1:5" ht="15.75" customHeight="1" x14ac:dyDescent="0.3">
      <c r="A3" s="23" t="s">
        <v>50</v>
      </c>
      <c r="B3" s="15">
        <f>ROW($A1)</f>
        <v>1</v>
      </c>
      <c r="C3" s="15">
        <v>1</v>
      </c>
      <c r="D3" s="21">
        <f ca="1">TODAY()</f>
        <v>43280</v>
      </c>
      <c r="E3" t="s">
        <v>6</v>
      </c>
    </row>
    <row r="4" spans="1:5" ht="31.5" x14ac:dyDescent="0.3">
      <c r="B4" s="15">
        <f t="shared" ref="B4:B8" si="0">ROW($A2)</f>
        <v>2</v>
      </c>
      <c r="C4" s="15">
        <v>-2</v>
      </c>
      <c r="D4" s="21">
        <f ca="1">D3+10</f>
        <v>43290</v>
      </c>
      <c r="E4" s="3" t="s">
        <v>7</v>
      </c>
    </row>
    <row r="5" spans="1:5" ht="47.25" x14ac:dyDescent="0.3">
      <c r="B5" s="15">
        <f t="shared" si="0"/>
        <v>3</v>
      </c>
      <c r="C5" s="15">
        <v>1</v>
      </c>
      <c r="D5" s="21">
        <f ca="1">D4+20</f>
        <v>43310</v>
      </c>
      <c r="E5" s="3" t="s">
        <v>8</v>
      </c>
    </row>
    <row r="6" spans="1:5" x14ac:dyDescent="0.3">
      <c r="B6" s="15">
        <f t="shared" si="0"/>
        <v>4</v>
      </c>
      <c r="C6" s="15">
        <v>-1</v>
      </c>
      <c r="D6" s="21">
        <f ca="1">D5+30</f>
        <v>43340</v>
      </c>
      <c r="E6" t="s">
        <v>9</v>
      </c>
    </row>
    <row r="7" spans="1:5" ht="47.25" x14ac:dyDescent="0.3">
      <c r="B7" s="15">
        <f t="shared" si="0"/>
        <v>5</v>
      </c>
      <c r="C7" s="15">
        <v>-0.5</v>
      </c>
      <c r="D7" s="21">
        <f ca="1">D6+40</f>
        <v>43380</v>
      </c>
      <c r="E7" s="3" t="s">
        <v>10</v>
      </c>
    </row>
    <row r="8" spans="1:5" ht="63" x14ac:dyDescent="0.3">
      <c r="B8" s="15">
        <f t="shared" si="0"/>
        <v>6</v>
      </c>
      <c r="C8" s="15">
        <v>2</v>
      </c>
      <c r="D8" s="21">
        <f ca="1">D7+50</f>
        <v>43430</v>
      </c>
      <c r="E8" s="3" t="s">
        <v>11</v>
      </c>
    </row>
    <row r="9" spans="1:5" x14ac:dyDescent="0.3">
      <c r="B9" s="15">
        <f t="shared" ref="B9:B26" si="1">ROW($A7)</f>
        <v>7</v>
      </c>
      <c r="C9" s="15">
        <v>0.5</v>
      </c>
      <c r="D9" s="21">
        <f ca="1">D8+60</f>
        <v>43490</v>
      </c>
      <c r="E9" t="s">
        <v>12</v>
      </c>
    </row>
    <row r="10" spans="1:5" x14ac:dyDescent="0.3">
      <c r="B10" s="15">
        <f t="shared" si="1"/>
        <v>8</v>
      </c>
      <c r="C10" s="15">
        <v>-1</v>
      </c>
      <c r="D10" s="21">
        <f ca="1">D9+70</f>
        <v>43560</v>
      </c>
      <c r="E10" t="s">
        <v>13</v>
      </c>
    </row>
    <row r="11" spans="1:5" ht="31.5" x14ac:dyDescent="0.3">
      <c r="B11" s="15">
        <f t="shared" si="1"/>
        <v>9</v>
      </c>
      <c r="C11" s="15">
        <v>0.5</v>
      </c>
      <c r="D11" s="21">
        <f ca="1">D10+80</f>
        <v>43640</v>
      </c>
      <c r="E11" s="3" t="s">
        <v>14</v>
      </c>
    </row>
    <row r="12" spans="1:5" ht="78.75" x14ac:dyDescent="0.3">
      <c r="B12" s="15">
        <f t="shared" si="1"/>
        <v>10</v>
      </c>
      <c r="C12" s="16">
        <v>-2</v>
      </c>
      <c r="D12" s="22">
        <f ca="1">D11+90</f>
        <v>43730</v>
      </c>
      <c r="E12" s="3" t="s">
        <v>15</v>
      </c>
    </row>
    <row r="13" spans="1:5" x14ac:dyDescent="0.3">
      <c r="B13" s="15">
        <f t="shared" si="1"/>
        <v>11</v>
      </c>
      <c r="C13" s="15">
        <v>3</v>
      </c>
      <c r="D13" s="22">
        <f ca="1">D12+100</f>
        <v>43830</v>
      </c>
      <c r="E13" t="s">
        <v>16</v>
      </c>
    </row>
    <row r="14" spans="1:5" x14ac:dyDescent="0.3">
      <c r="B14" s="15">
        <f t="shared" si="1"/>
        <v>12</v>
      </c>
      <c r="C14" s="15">
        <v>-1</v>
      </c>
      <c r="D14" s="22">
        <f ca="1">D13+90</f>
        <v>43920</v>
      </c>
      <c r="E14" t="s">
        <v>17</v>
      </c>
    </row>
    <row r="15" spans="1:5" x14ac:dyDescent="0.3">
      <c r="B15" s="15">
        <f t="shared" si="1"/>
        <v>13</v>
      </c>
      <c r="C15" s="15">
        <v>1</v>
      </c>
      <c r="D15" s="22">
        <f ca="1">D14+80</f>
        <v>44000</v>
      </c>
      <c r="E15" t="s">
        <v>18</v>
      </c>
    </row>
    <row r="16" spans="1:5" x14ac:dyDescent="0.3">
      <c r="B16" s="15">
        <f t="shared" si="1"/>
        <v>14</v>
      </c>
      <c r="C16" s="15">
        <v>1</v>
      </c>
      <c r="D16" s="22">
        <f ca="1">D15+70</f>
        <v>44070</v>
      </c>
      <c r="E16" t="s">
        <v>19</v>
      </c>
    </row>
    <row r="17" spans="1:5" x14ac:dyDescent="0.3">
      <c r="B17" s="15">
        <f t="shared" si="1"/>
        <v>15</v>
      </c>
      <c r="C17" s="15">
        <v>-3</v>
      </c>
      <c r="D17" s="22">
        <f ca="1">D16+60</f>
        <v>44130</v>
      </c>
      <c r="E17" t="s">
        <v>20</v>
      </c>
    </row>
    <row r="18" spans="1:5" x14ac:dyDescent="0.3">
      <c r="B18" s="15">
        <f t="shared" si="1"/>
        <v>16</v>
      </c>
      <c r="C18" s="15">
        <v>-2</v>
      </c>
      <c r="D18" s="22">
        <f ca="1">D17+50</f>
        <v>44180</v>
      </c>
      <c r="E18" t="s">
        <v>21</v>
      </c>
    </row>
    <row r="19" spans="1:5" x14ac:dyDescent="0.3">
      <c r="B19" s="15">
        <f t="shared" si="1"/>
        <v>17</v>
      </c>
      <c r="C19" s="15">
        <v>2</v>
      </c>
      <c r="D19" s="22">
        <f ca="1">D18+40</f>
        <v>44220</v>
      </c>
      <c r="E19" t="s">
        <v>22</v>
      </c>
    </row>
    <row r="20" spans="1:5" x14ac:dyDescent="0.3">
      <c r="B20" s="15">
        <f t="shared" si="1"/>
        <v>18</v>
      </c>
      <c r="C20" s="15">
        <v>-1</v>
      </c>
      <c r="D20" s="22">
        <f ca="1">D19+30</f>
        <v>44250</v>
      </c>
      <c r="E20" t="s">
        <v>20</v>
      </c>
    </row>
    <row r="21" spans="1:5" x14ac:dyDescent="0.3">
      <c r="B21" s="15">
        <f t="shared" si="1"/>
        <v>19</v>
      </c>
      <c r="C21" s="15">
        <v>1</v>
      </c>
      <c r="D21" s="22">
        <f ca="1">D20+20</f>
        <v>44270</v>
      </c>
      <c r="E21" t="s">
        <v>21</v>
      </c>
    </row>
    <row r="22" spans="1:5" x14ac:dyDescent="0.3">
      <c r="B22" s="15">
        <f t="shared" si="1"/>
        <v>20</v>
      </c>
      <c r="C22" s="16">
        <v>-3</v>
      </c>
      <c r="D22" s="22">
        <f ca="1">D21+10</f>
        <v>44280</v>
      </c>
      <c r="E22" t="s">
        <v>22</v>
      </c>
    </row>
    <row r="23" spans="1:5" x14ac:dyDescent="0.3">
      <c r="B23" s="15">
        <f t="shared" si="1"/>
        <v>21</v>
      </c>
      <c r="C23" s="15">
        <v>2</v>
      </c>
      <c r="D23" s="22">
        <f ca="1">D22+20</f>
        <v>44300</v>
      </c>
      <c r="E23" t="s">
        <v>23</v>
      </c>
    </row>
    <row r="24" spans="1:5" x14ac:dyDescent="0.3">
      <c r="B24" s="15">
        <f t="shared" si="1"/>
        <v>22</v>
      </c>
      <c r="C24" s="15">
        <v>1</v>
      </c>
      <c r="D24" s="22">
        <f ca="1">D23+30</f>
        <v>44330</v>
      </c>
      <c r="E24" t="s">
        <v>24</v>
      </c>
    </row>
    <row r="25" spans="1:5" x14ac:dyDescent="0.3">
      <c r="B25" s="15">
        <f t="shared" si="1"/>
        <v>23</v>
      </c>
      <c r="C25" s="15">
        <v>-3</v>
      </c>
      <c r="D25" s="22">
        <f ca="1">D24+40</f>
        <v>44370</v>
      </c>
      <c r="E25" t="s">
        <v>25</v>
      </c>
    </row>
    <row r="26" spans="1:5" x14ac:dyDescent="0.3">
      <c r="B26" s="15">
        <f t="shared" si="1"/>
        <v>24</v>
      </c>
      <c r="C26" s="15">
        <v>-2</v>
      </c>
      <c r="D26" s="22">
        <f ca="1">D25+50</f>
        <v>44420</v>
      </c>
      <c r="E26" t="s">
        <v>26</v>
      </c>
    </row>
    <row r="27" spans="1:5" ht="15.75" customHeight="1" x14ac:dyDescent="0.3">
      <c r="A27" s="23" t="s">
        <v>51</v>
      </c>
      <c r="C27" s="18" t="s">
        <v>3</v>
      </c>
      <c r="D27" s="18"/>
      <c r="E27" s="18"/>
    </row>
  </sheetData>
  <printOptions horizontalCentered="1"/>
  <pageMargins left="0.7" right="0.7" top="0.75" bottom="0.75" header="0.3" footer="0.3"/>
  <pageSetup paperSize="9" fitToHeight="0" orientation="portrait" horizontalDpi="1200" verticalDpi="1200" r:id="rId1"/>
  <headerFooter differentFirst="1">
    <oddFooter>Page &amp;P of &amp;N</oddFooter>
  </headerFooter>
  <ignoredErrors>
    <ignoredError sqref="D22 D13" formula="1"/>
  </ignoredErrors>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pageSetUpPr fitToPage="1"/>
  </sheetPr>
  <dimension ref="A1:D3"/>
  <sheetViews>
    <sheetView showGridLines="0" workbookViewId="0"/>
  </sheetViews>
  <sheetFormatPr defaultRowHeight="15.75" x14ac:dyDescent="0.3"/>
  <cols>
    <col min="1" max="1" width="2.77734375" style="19" customWidth="1"/>
    <col min="2" max="3" width="40.77734375" style="14" customWidth="1"/>
    <col min="4" max="4" width="55" style="14" customWidth="1"/>
    <col min="5" max="5" width="14.21875" style="14" customWidth="1"/>
    <col min="6" max="16384" width="8.88671875" style="14"/>
  </cols>
  <sheetData>
    <row r="1" spans="1:4" ht="255" customHeight="1" x14ac:dyDescent="0.3">
      <c r="A1" s="19" t="s">
        <v>27</v>
      </c>
    </row>
    <row r="2" spans="1:4" ht="246.75" customHeight="1" x14ac:dyDescent="0.3"/>
    <row r="3" spans="1:4" ht="18" customHeight="1" x14ac:dyDescent="0.3">
      <c r="A3" s="20"/>
      <c r="B3" s="13">
        <f ca="1">Grafiekgegevens!B20</f>
        <v>2018</v>
      </c>
      <c r="C3" s="13" t="str">
        <f ca="1">Grafiekgegevens!B21</f>
        <v/>
      </c>
      <c r="D3" s="13">
        <f ca="1">Grafiekgegevens!B22</f>
        <v>2019</v>
      </c>
    </row>
  </sheetData>
  <printOptions horizontalCentered="1"/>
  <pageMargins left="0.25" right="0.25" top="0.75" bottom="0.75" header="0.3" footer="0.3"/>
  <pageSetup paperSize="9" scale="89" orientation="landscape" horizontalDpi="1200" verticalDpi="1200"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Schuifbalk 2">
              <controlPr defaultSize="0" autoPict="0" altText="Scrollbar to navigate the roadmap">
                <anchor>
                  <from>
                    <xdr:col>0</xdr:col>
                    <xdr:colOff>9525</xdr:colOff>
                    <xdr:row>2</xdr:row>
                    <xdr:rowOff>209550</xdr:rowOff>
                  </from>
                  <to>
                    <xdr:col>3</xdr:col>
                    <xdr:colOff>4705350</xdr:colOff>
                    <xdr:row>4</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
  <sheetViews>
    <sheetView showGridLines="0" workbookViewId="0"/>
  </sheetViews>
  <sheetFormatPr defaultRowHeight="15.75" x14ac:dyDescent="0.3"/>
  <cols>
    <col min="1" max="1" width="78.77734375" customWidth="1"/>
  </cols>
  <sheetData>
    <row r="1" spans="1:1" ht="24" x14ac:dyDescent="0.3">
      <c r="A1" s="1" t="s">
        <v>28</v>
      </c>
    </row>
    <row r="2" spans="1:1" ht="16.5" x14ac:dyDescent="0.3">
      <c r="A2" s="2" t="s">
        <v>29</v>
      </c>
    </row>
    <row r="3" spans="1:1" ht="252" x14ac:dyDescent="0.3">
      <c r="A3" s="3" t="s">
        <v>30</v>
      </c>
    </row>
    <row r="4" spans="1:1" ht="94.5" x14ac:dyDescent="0.3">
      <c r="A4" s="3" t="s">
        <v>31</v>
      </c>
    </row>
    <row r="5" spans="1:1" x14ac:dyDescent="0.3">
      <c r="A5" t="s">
        <v>32</v>
      </c>
    </row>
  </sheetData>
  <printOptions horizontalCentered="1"/>
  <pageMargins left="0.7" right="0.7" top="0.75" bottom="0.75" header="0.3" footer="0.3"/>
  <pageSetup paperSize="9" scale="97" orientation="portrait" horizontalDpi="1200" verticalDpi="1200"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D32"/>
  <sheetViews>
    <sheetView showGridLines="0" workbookViewId="0"/>
  </sheetViews>
  <sheetFormatPr defaultRowHeight="15.75" x14ac:dyDescent="0.3"/>
  <cols>
    <col min="1" max="1" width="2.33203125" style="17" customWidth="1"/>
    <col min="2" max="2" width="15.77734375" customWidth="1"/>
    <col min="3" max="3" width="22" customWidth="1"/>
    <col min="4" max="4" width="9.6640625" customWidth="1"/>
    <col min="6" max="6" width="15.77734375" bestFit="1" customWidth="1"/>
  </cols>
  <sheetData>
    <row r="1" spans="1:4" ht="46.5" customHeight="1" x14ac:dyDescent="0.3">
      <c r="A1" s="17" t="s">
        <v>33</v>
      </c>
      <c r="B1" s="12" t="s">
        <v>36</v>
      </c>
    </row>
    <row r="2" spans="1:4" ht="16.5" x14ac:dyDescent="0.3">
      <c r="A2" s="17" t="s">
        <v>34</v>
      </c>
      <c r="B2" s="4" t="s">
        <v>37</v>
      </c>
    </row>
    <row r="3" spans="1:4" ht="15.75" customHeight="1" x14ac:dyDescent="0.3">
      <c r="A3" s="23" t="s">
        <v>52</v>
      </c>
      <c r="B3" t="s">
        <v>4</v>
      </c>
      <c r="C3" t="s">
        <v>44</v>
      </c>
      <c r="D3" t="s">
        <v>2</v>
      </c>
    </row>
    <row r="4" spans="1:4" x14ac:dyDescent="0.3">
      <c r="B4" s="10">
        <f ca="1">IFERROR(IF(LEN(Mijlpalen!D3)=0,"",INDEX(RoadmapMijlpalen[],Mijlpalen!$B3+$B$17,3)),"")</f>
        <v>43280</v>
      </c>
      <c r="C4" s="6" t="str">
        <f>IFERROR(IF(LEN(Mijlpalen!E3)=0,"",INDEX(RoadmapMijlpalen[],Mijlpalen!$B3+$B$17,4)),"")</f>
        <v>Begin</v>
      </c>
      <c r="D4" s="7">
        <f>IFERROR(INDEX(RoadmapMijlpalen[],Mijlpalen!$B3+$B$17,2),"")</f>
        <v>1</v>
      </c>
    </row>
    <row r="5" spans="1:4" ht="47.25" x14ac:dyDescent="0.3">
      <c r="B5" s="10">
        <f ca="1">IFERROR(IF(LEN(Mijlpalen!D4)=0,"",INDEX(RoadmapMijlpalen[],Mijlpalen!$B4+$B$17,3)),"")</f>
        <v>43290</v>
      </c>
      <c r="C5" s="6" t="str">
        <f>IFERROR(IF(LEN(Mijlpalen!E4)=0,"",INDEX(RoadmapMijlpalen[],Mijlpalen!$B4+$B$17,4)),"")</f>
        <v>Probleemanalyse
activiteit 1</v>
      </c>
      <c r="D5" s="7">
        <f>IFERROR(INDEX(RoadmapMijlpalen[],Mijlpalen!$B4+$B$17,2),"")</f>
        <v>-2</v>
      </c>
    </row>
    <row r="6" spans="1:4" ht="47.25" x14ac:dyDescent="0.3">
      <c r="B6" s="10">
        <f ca="1">IFERROR(IF(LEN(Mijlpalen!D5)=0,"",INDEX(RoadmapMijlpalen[],Mijlpalen!$B5+$B$17,3)),"")</f>
        <v>43310</v>
      </c>
      <c r="C6" s="6" t="str">
        <f>IFERROR(IF(LEN(Mijlpalen!E5)=0,"",INDEX(RoadmapMijlpalen[],Mijlpalen!$B5+$B$17,4)),"")</f>
        <v>Bedrijfsscenario ontwikkelen
activiteit 1
activiteit 2</v>
      </c>
      <c r="D6" s="7">
        <f>IFERROR(INDEX(RoadmapMijlpalen[],Mijlpalen!$B5+$B$17,2),"")</f>
        <v>1</v>
      </c>
    </row>
    <row r="7" spans="1:4" x14ac:dyDescent="0.3">
      <c r="B7" s="10">
        <f ca="1">IFERROR(IF(LEN(Mijlpalen!D6)=0,"",INDEX(RoadmapMijlpalen[],Mijlpalen!$B6+$B$17,3)),"")</f>
        <v>43340</v>
      </c>
      <c r="C7" s="6" t="str">
        <f>IFERROR(IF(LEN(Mijlpalen!E6)=0,"",INDEX(RoadmapMijlpalen[],Mijlpalen!$B6+$B$17,4)),"")</f>
        <v>Presentatie controleren</v>
      </c>
      <c r="D7" s="7">
        <f>IFERROR(INDEX(RoadmapMijlpalen[],Mijlpalen!$B6+$B$17,2),"")</f>
        <v>-1</v>
      </c>
    </row>
    <row r="8" spans="1:4" ht="47.25" x14ac:dyDescent="0.3">
      <c r="B8" s="10">
        <f ca="1">IFERROR(IF(LEN(Mijlpalen!D7)=0,"",INDEX(RoadmapMijlpalen[],Mijlpalen!$B7+$B$17,3)),"")</f>
        <v>43380</v>
      </c>
      <c r="C8" s="6" t="str">
        <f>IFERROR(IF(LEN(Mijlpalen!E7)=0,"",INDEX(RoadmapMijlpalen[],Mijlpalen!$B7+$B$17,4)),"")</f>
        <v>Aftrap uitvoeren
activiteit 1
activiteit 2</v>
      </c>
      <c r="D8" s="7">
        <f>IFERROR(INDEX(RoadmapMijlpalen[],Mijlpalen!$B7+$B$17,2),"")</f>
        <v>-0.5</v>
      </c>
    </row>
    <row r="9" spans="1:4" ht="63" x14ac:dyDescent="0.3">
      <c r="B9" s="10">
        <f ca="1">IFERROR(IF(LEN(Mijlpalen!D8)=0,"",INDEX(RoadmapMijlpalen[],Mijlpalen!$B8+$B$17,3)),"")</f>
        <v>43430</v>
      </c>
      <c r="C9" s="6" t="str">
        <f>IFERROR(IF(LEN(Mijlpalen!E8)=0,"",INDEX(RoadmapMijlpalen[],Mijlpalen!$B8+$B$17,4)),"")</f>
        <v>Uitlijning uitvoeren
activiteit 1
activiteit 2
activiteit 3</v>
      </c>
      <c r="D9" s="7">
        <f>IFERROR(INDEX(RoadmapMijlpalen[],Mijlpalen!$B8+$B$17,2),"")</f>
        <v>2</v>
      </c>
    </row>
    <row r="10" spans="1:4" x14ac:dyDescent="0.3">
      <c r="B10" s="10">
        <f ca="1">IFERROR(IF(LEN(Mijlpalen!D9)=0,"",INDEX(RoadmapMijlpalen[],Mijlpalen!$B9+$B$17,3)),"")</f>
        <v>43490</v>
      </c>
      <c r="C10" s="6" t="str">
        <f>IFERROR(IF(LEN(Mijlpalen!E9)=0,"",INDEX(RoadmapMijlpalen[],Mijlpalen!$B9+$B$17,4)),"")</f>
        <v>Belanghebbenden betrekken</v>
      </c>
      <c r="D10" s="7">
        <f>IFERROR(INDEX(RoadmapMijlpalen[],Mijlpalen!$B9+$B$17,2),"")</f>
        <v>0.5</v>
      </c>
    </row>
    <row r="11" spans="1:4" x14ac:dyDescent="0.3">
      <c r="B11" s="10">
        <f ca="1">IFERROR(IF(LEN(Mijlpalen!D10)=0,"",INDEX(RoadmapMijlpalen[],Mijlpalen!$B10+$B$17,3)),"")</f>
        <v>43560</v>
      </c>
      <c r="C11" s="6" t="str">
        <f>IFERROR(IF(LEN(Mijlpalen!E10)=0,"",INDEX(RoadmapMijlpalen[],Mijlpalen!$B10+$B$17,4)),"")</f>
        <v>Resources selecteren</v>
      </c>
      <c r="D11" s="7">
        <f>IFERROR(INDEX(RoadmapMijlpalen[],Mijlpalen!$B10+$B$17,2),"")</f>
        <v>-1</v>
      </c>
    </row>
    <row r="12" spans="1:4" ht="31.5" x14ac:dyDescent="0.3">
      <c r="B12" s="10">
        <f ca="1">IFERROR(IF(LEN(Mijlpalen!D11)=0,"",INDEX(RoadmapMijlpalen[],Mijlpalen!$B11+$B$17,3)),"")</f>
        <v>43640</v>
      </c>
      <c r="C12" s="6" t="str">
        <f>IFERROR(IF(LEN(Mijlpalen!E11)=0,"",INDEX(RoadmapMijlpalen[],Mijlpalen!$B11+$B$17,4)),"")</f>
        <v xml:space="preserve">Team samenstellen
activiteit 1 </v>
      </c>
      <c r="D12" s="7">
        <f>IFERROR(INDEX(RoadmapMijlpalen[],Mijlpalen!$B11+$B$17,2),"")</f>
        <v>0.5</v>
      </c>
    </row>
    <row r="13" spans="1:4" ht="78.75" x14ac:dyDescent="0.3">
      <c r="B13" s="10">
        <f ca="1">IFERROR(IF(LEN(Mijlpalen!D12)=0,"",INDEX(RoadmapMijlpalen[],Mijlpalen!$B12+$B$17,3)),"")</f>
        <v>43730</v>
      </c>
      <c r="C13" s="6" t="str">
        <f>IFERROR(IF(LEN(Mijlpalen!E12)=0,"",INDEX(RoadmapMijlpalen[],Mijlpalen!$B12+$B$17,4)),"")</f>
        <v>Teamaftrap
activiteit 1 
activiteit 2
activiteit 3
activiteit 4</v>
      </c>
      <c r="D13" s="7">
        <f>IFERROR(INDEX(RoadmapMijlpalen[],Mijlpalen!$B12+$B$17,2),"")</f>
        <v>-2</v>
      </c>
    </row>
    <row r="15" spans="1:4" ht="16.5" x14ac:dyDescent="0.3">
      <c r="A15" s="17" t="s">
        <v>35</v>
      </c>
      <c r="B15" s="4" t="s">
        <v>38</v>
      </c>
    </row>
    <row r="16" spans="1:4" x14ac:dyDescent="0.3">
      <c r="B16" t="s">
        <v>39</v>
      </c>
    </row>
    <row r="17" spans="1:3" x14ac:dyDescent="0.3">
      <c r="B17" s="11">
        <v>0</v>
      </c>
    </row>
    <row r="19" spans="1:3" ht="16.5" customHeight="1" x14ac:dyDescent="0.3">
      <c r="A19" s="23" t="s">
        <v>53</v>
      </c>
      <c r="B19" s="4" t="s">
        <v>40</v>
      </c>
    </row>
    <row r="20" spans="1:3" x14ac:dyDescent="0.3">
      <c r="B20">
        <f ca="1">IFERROR(YEAR(B4),"")</f>
        <v>2018</v>
      </c>
      <c r="C20" t="s">
        <v>45</v>
      </c>
    </row>
    <row r="21" spans="1:3" x14ac:dyDescent="0.3">
      <c r="B21" t="str">
        <f ca="1">IFERROR(IF(YEAR($B$9)=$B$20,"",YEAR($B$9)),"")</f>
        <v/>
      </c>
      <c r="C21" t="s">
        <v>46</v>
      </c>
    </row>
    <row r="22" spans="1:3" x14ac:dyDescent="0.3">
      <c r="B22">
        <f ca="1">IFERROR(IF(YEAR($B$13)=$B$20,"",YEAR($B$13)),"")</f>
        <v>2019</v>
      </c>
      <c r="C22" t="s">
        <v>47</v>
      </c>
    </row>
    <row r="24" spans="1:3" ht="16.5" customHeight="1" x14ac:dyDescent="0.3">
      <c r="A24" s="23" t="s">
        <v>54</v>
      </c>
      <c r="B24" s="4" t="s">
        <v>41</v>
      </c>
      <c r="C24" s="24">
        <f ca="1">B4</f>
        <v>43280</v>
      </c>
    </row>
    <row r="25" spans="1:3" ht="16.5" x14ac:dyDescent="0.3">
      <c r="B25" s="4" t="s">
        <v>42</v>
      </c>
      <c r="C25" s="24">
        <f ca="1">B9</f>
        <v>43430</v>
      </c>
    </row>
    <row r="26" spans="1:3" ht="16.5" x14ac:dyDescent="0.3">
      <c r="B26" s="9" t="s">
        <v>43</v>
      </c>
      <c r="C26" s="24">
        <f ca="1">B13</f>
        <v>43730</v>
      </c>
    </row>
    <row r="27" spans="1:3" x14ac:dyDescent="0.3">
      <c r="B27" s="8"/>
    </row>
    <row r="28" spans="1:3" x14ac:dyDescent="0.3">
      <c r="B28" s="8"/>
    </row>
    <row r="29" spans="1:3" x14ac:dyDescent="0.3">
      <c r="B29" s="8"/>
    </row>
    <row r="30" spans="1:3" x14ac:dyDescent="0.3">
      <c r="B30" s="8"/>
    </row>
    <row r="31" spans="1:3" x14ac:dyDescent="0.3">
      <c r="B31" s="8"/>
    </row>
    <row r="32" spans="1:3" x14ac:dyDescent="0.3">
      <c r="B32" s="8"/>
    </row>
  </sheetData>
  <printOptions horizontalCentered="1"/>
  <pageMargins left="0.7" right="0.7" top="0.75" bottom="0.75" header="0.3" footer="0.3"/>
  <pageSetup paperSize="9" scale="66" fitToHeight="0" orientation="portrait" horizontalDpi="1200" verticalDpi="1200" r:id="rId1"/>
  <headerFooter differentFirst="1">
    <oddFooter>Page &amp;P of &amp;N</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Mijlpalen</vt:lpstr>
      <vt:lpstr>Roadmap</vt:lpstr>
      <vt:lpstr>Over</vt:lpstr>
      <vt:lpstr>Grafiekgegevens</vt:lpstr>
      <vt:lpstr>Mijlpalen!Print_Titles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2018-06-29T13:45:40Z</dcterms:created>
  <dcterms:modified xsi:type="dcterms:W3CDTF">2018-06-29T13:45:40Z</dcterms:modified>
</cp:coreProperties>
</file>