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 filterPrivacy="1"/>
  <bookViews>
    <workbookView xWindow="-120" yWindow="-120" windowWidth="24240" windowHeight="17640" xr2:uid="{00000000-000D-0000-FFFF-FFFF00000000}"/>
  </bookViews>
  <sheets>
    <sheet name="Rooster" sheetId="1" r:id="rId1"/>
    <sheet name="Planning" sheetId="3" r:id="rId2"/>
    <sheet name="Agenda" sheetId="5" r:id="rId3"/>
  </sheets>
  <definedNames>
    <definedName name="_xlnm.Print_Area" localSheetId="0">Rooster!$A$1:$H$23</definedName>
    <definedName name="FirstDayofTheMonth">Agenda!$I$2</definedName>
    <definedName name="TeamNaam">Rooster!$B$1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5" l="1"/>
  <c r="G2" i="5" l="1"/>
  <c r="B1" i="5" l="1"/>
  <c r="B1" i="3"/>
  <c r="I2" i="5" l="1"/>
  <c r="B4" i="5" s="1"/>
  <c r="C4" i="5" l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<sst xmlns="http://schemas.openxmlformats.org/spreadsheetml/2006/main" count="29" uniqueCount="29">
  <si>
    <t>Teamnaam</t>
  </si>
  <si>
    <t>Teamrooster</t>
  </si>
  <si>
    <t>Speler</t>
  </si>
  <si>
    <t>Naam</t>
  </si>
  <si>
    <t>Voer de gegevens van de speler in</t>
  </si>
  <si>
    <t>Geboortedatum</t>
  </si>
  <si>
    <t>Positie</t>
  </si>
  <si>
    <t>E-mail</t>
  </si>
  <si>
    <t>Telefoon</t>
  </si>
  <si>
    <t>Teamplanning</t>
  </si>
  <si>
    <t>Datum</t>
  </si>
  <si>
    <t>Gebeurtenis</t>
  </si>
  <si>
    <t>Voer de teamplanning in</t>
  </si>
  <si>
    <t>Locatie</t>
  </si>
  <si>
    <t>Status</t>
  </si>
  <si>
    <t>Opmerkingen</t>
  </si>
  <si>
    <t>Agenda plannen</t>
  </si>
  <si>
    <t>Ma</t>
  </si>
  <si>
    <t>Legenda:</t>
  </si>
  <si>
    <t>Di</t>
  </si>
  <si>
    <t>Gepland</t>
  </si>
  <si>
    <t>Voorlopig</t>
  </si>
  <si>
    <t>Voltooid</t>
  </si>
  <si>
    <t>Geannuleerd</t>
  </si>
  <si>
    <t>Wo</t>
  </si>
  <si>
    <t>do</t>
  </si>
  <si>
    <t>Vr</t>
  </si>
  <si>
    <t>Za</t>
  </si>
  <si>
    <t>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</si>
</sst>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d\-m\-yyyy"/>
    <numFmt numFmtId="169" formatCode="0#########"/>
    <numFmt numFmtId="170" formatCode="dd"/>
  </numFmts>
  <fonts count="29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7" applyNumberFormat="0" applyAlignment="0" applyProtection="0"/>
    <xf numFmtId="0" fontId="23" fillId="14" borderId="18" applyNumberFormat="0" applyAlignment="0" applyProtection="0"/>
    <xf numFmtId="0" fontId="24" fillId="14" borderId="17" applyNumberFormat="0" applyAlignment="0" applyProtection="0"/>
    <xf numFmtId="0" fontId="25" fillId="0" borderId="19" applyNumberFormat="0" applyFill="0" applyAlignment="0" applyProtection="0"/>
    <xf numFmtId="0" fontId="26" fillId="15" borderId="20" applyNumberFormat="0" applyAlignment="0" applyProtection="0"/>
    <xf numFmtId="0" fontId="27" fillId="0" borderId="0" applyNumberFormat="0" applyFill="0" applyBorder="0" applyAlignment="0" applyProtection="0"/>
    <xf numFmtId="0" fontId="6" fillId="16" borderId="21" applyNumberFormat="0" applyFont="0" applyAlignment="0" applyProtection="0"/>
    <xf numFmtId="0" fontId="2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7" fillId="2" borderId="0" xfId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0" fontId="14" fillId="0" borderId="6" xfId="8">
      <alignment vertical="center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0" fontId="10" fillId="7" borderId="0" xfId="6" applyFont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6" borderId="13" xfId="10" applyNumberFormat="1" applyFont="1" applyAlignment="1">
      <alignment horizontal="center" vertical="center"/>
    </xf>
    <xf numFmtId="49" fontId="10" fillId="6" borderId="13" xfId="10" applyNumberFormat="1" applyFont="1" applyAlignment="1">
      <alignment horizontal="left" vertical="center"/>
    </xf>
    <xf numFmtId="0" fontId="7" fillId="2" borderId="0" xfId="1" applyAlignment="1">
      <alignment horizontal="center"/>
    </xf>
    <xf numFmtId="0" fontId="11" fillId="0" borderId="0" xfId="0" applyFont="1" applyAlignment="1">
      <alignment horizontal="left" vertical="center"/>
    </xf>
    <xf numFmtId="0" fontId="7" fillId="3" borderId="2" xfId="2" applyBorder="1" applyAlignment="1">
      <alignment horizontal="center" vertical="center"/>
    </xf>
    <xf numFmtId="0" fontId="6" fillId="8" borderId="2" xfId="7" applyBorder="1" applyAlignment="1">
      <alignment horizontal="center" vertical="center"/>
    </xf>
    <xf numFmtId="0" fontId="6" fillId="4" borderId="2" xfId="3" applyBorder="1" applyAlignment="1">
      <alignment horizontal="center" vertical="center"/>
    </xf>
    <xf numFmtId="0" fontId="7" fillId="5" borderId="2" xfId="4" applyBorder="1" applyAlignment="1">
      <alignment horizontal="center" vertical="center"/>
    </xf>
    <xf numFmtId="168" fontId="14" fillId="0" borderId="6" xfId="8" applyNumberFormat="1">
      <alignment vertical="center"/>
    </xf>
    <xf numFmtId="0" fontId="1" fillId="0" borderId="0" xfId="0" quotePrefix="1" applyFont="1"/>
    <xf numFmtId="169" fontId="10" fillId="6" borderId="13" xfId="10" applyNumberFormat="1" applyFont="1" applyAlignment="1">
      <alignment horizontal="center" vertical="center"/>
    </xf>
    <xf numFmtId="170" fontId="6" fillId="8" borderId="10" xfId="7" applyNumberFormat="1" applyBorder="1" applyAlignment="1">
      <alignment horizontal="left" vertical="center" indent="1"/>
    </xf>
    <xf numFmtId="170" fontId="6" fillId="8" borderId="3" xfId="7" applyNumberFormat="1" applyBorder="1" applyAlignment="1">
      <alignment horizontal="left" vertical="center" indent="1"/>
    </xf>
    <xf numFmtId="49" fontId="1" fillId="0" borderId="0" xfId="0" applyNumberFormat="1" applyFont="1"/>
    <xf numFmtId="49" fontId="7" fillId="2" borderId="0" xfId="1" applyNumberFormat="1" applyAlignment="1">
      <alignment horizontal="center"/>
    </xf>
    <xf numFmtId="0" fontId="14" fillId="0" borderId="6" xfId="8" applyNumberFormat="1">
      <alignment vertical="center"/>
    </xf>
    <xf numFmtId="0" fontId="8" fillId="2" borderId="0" xfId="1" applyNumberFormat="1" applyFont="1" applyAlignment="1">
      <alignment vertical="center"/>
    </xf>
    <xf numFmtId="0" fontId="9" fillId="2" borderId="0" xfId="1" applyNumberFormat="1" applyFont="1" applyAlignment="1">
      <alignment vertical="center"/>
    </xf>
    <xf numFmtId="0" fontId="4" fillId="2" borderId="0" xfId="1" applyNumberFormat="1" applyFont="1"/>
    <xf numFmtId="0" fontId="9" fillId="2" borderId="0" xfId="1" applyNumberFormat="1" applyFont="1" applyAlignment="1">
      <alignment horizontal="left" vertical="center"/>
    </xf>
    <xf numFmtId="0" fontId="10" fillId="7" borderId="0" xfId="6" applyNumberFormat="1" applyFont="1" applyAlignment="1">
      <alignment horizontal="center" vertical="center"/>
    </xf>
    <xf numFmtId="0" fontId="10" fillId="7" borderId="1" xfId="6" applyNumberFormat="1" applyFont="1" applyBorder="1" applyAlignment="1">
      <alignment horizontal="center" vertical="center"/>
    </xf>
    <xf numFmtId="14" fontId="10" fillId="6" borderId="13" xfId="10" applyNumberFormat="1" applyFont="1" applyAlignment="1">
      <alignment horizontal="center" vertical="center"/>
    </xf>
    <xf numFmtId="14" fontId="1" fillId="0" borderId="0" xfId="0" applyNumberFormat="1" applyFont="1"/>
    <xf numFmtId="0" fontId="7" fillId="2" borderId="0" xfId="1" applyNumberFormat="1" applyAlignment="1">
      <alignment horizontal="center"/>
    </xf>
  </cellXfs>
  <cellStyles count="50">
    <cellStyle name="20% - Accent1" xfId="5" builtinId="30" customBuiltin="1"/>
    <cellStyle name="20% - Accent2" xfId="34" builtinId="34" customBuiltin="1"/>
    <cellStyle name="20% - Accent3" xfId="3" builtinId="38" customBuiltin="1"/>
    <cellStyle name="20% - Accent4" xfId="41" builtinId="42" customBuiltin="1"/>
    <cellStyle name="20% - Accent5" xfId="43" builtinId="46" customBuiltin="1"/>
    <cellStyle name="20% - Accent6" xfId="47" builtinId="50" customBuiltin="1"/>
    <cellStyle name="40% - Accent1" xfId="6" builtinId="31" customBuiltin="1"/>
    <cellStyle name="40% - Accent2" xfId="35" builtinId="35" customBuiltin="1"/>
    <cellStyle name="40% - Accent3" xfId="38" builtinId="39" customBuiltin="1"/>
    <cellStyle name="40% - Accent4" xfId="7" builtinId="43" customBuiltin="1"/>
    <cellStyle name="40% - Accent5" xfId="44" builtinId="47" customBuiltin="1"/>
    <cellStyle name="40% - Accent6" xfId="48" builtinId="51" customBuiltin="1"/>
    <cellStyle name="60% - Accent1" xfId="2" builtinId="32" customBuiltin="1"/>
    <cellStyle name="60% - Accent2" xfId="36" builtinId="36" customBuiltin="1"/>
    <cellStyle name="60% - Accent3" xfId="39" builtinId="40" customBuiltin="1"/>
    <cellStyle name="60% - Accent4" xfId="42" builtinId="44" customBuiltin="1"/>
    <cellStyle name="60% - Accent5" xfId="45" builtinId="48" customBuiltin="1"/>
    <cellStyle name="60% - Accent6" xfId="49" builtinId="52" customBuiltin="1"/>
    <cellStyle name="Accent1" xfId="1" builtinId="29" customBuiltin="1"/>
    <cellStyle name="Accent2" xfId="33" builtinId="33" customBuiltin="1"/>
    <cellStyle name="Accent3" xfId="37" builtinId="37" customBuiltin="1"/>
    <cellStyle name="Accent4" xfId="40" builtinId="41" customBuiltin="1"/>
    <cellStyle name="Accent5" xfId="4" builtinId="45" customBuiltin="1"/>
    <cellStyle name="Accent6" xfId="46" builtinId="49" customBuiltin="1"/>
    <cellStyle name="Berekening" xfId="26" builtinId="22" customBuiltin="1"/>
    <cellStyle name="Controlecel" xfId="28" builtinId="23" customBuiltin="1"/>
    <cellStyle name="Gekoppelde cel" xfId="27" builtinId="24" customBuiltin="1"/>
    <cellStyle name="Goed" xfId="21" builtinId="26" customBuiltin="1"/>
    <cellStyle name="Invoer" xfId="24" builtinId="20" customBuiltin="1"/>
    <cellStyle name="Komma" xfId="11" builtinId="3" customBuiltin="1"/>
    <cellStyle name="Komma [0]" xfId="12" builtinId="6" customBuiltin="1"/>
    <cellStyle name="Kop 1" xfId="17" builtinId="16" customBuiltin="1"/>
    <cellStyle name="Kop 2" xfId="18" builtinId="17" customBuiltin="1"/>
    <cellStyle name="Kop 3" xfId="19" builtinId="18" customBuiltin="1"/>
    <cellStyle name="Kop 4" xfId="20" builtinId="19" customBuiltin="1"/>
    <cellStyle name="Neutraal" xfId="23" builtinId="28" customBuiltin="1"/>
    <cellStyle name="Notitie" xfId="30" builtinId="10" customBuiltin="1"/>
    <cellStyle name="Ongeldig" xfId="22" builtinId="27" customBuiltin="1"/>
    <cellStyle name="Procent" xfId="15" builtinId="5" customBuiltin="1"/>
    <cellStyle name="Standaard" xfId="0" builtinId="0" customBuiltin="1"/>
    <cellStyle name="Stijl 4" xfId="8" xr:uid="{00000000-0005-0000-0000-000008000000}"/>
    <cellStyle name="Stijl 7" xfId="10" xr:uid="{00000000-0005-0000-0000-000009000000}"/>
    <cellStyle name="Stijl 9" xfId="9" xr:uid="{00000000-0005-0000-0000-00000A000000}"/>
    <cellStyle name="Titel" xfId="16" builtinId="15" customBuiltin="1"/>
    <cellStyle name="Totaal" xfId="32" builtinId="25" customBuiltin="1"/>
    <cellStyle name="Uitvoer" xfId="25" builtinId="21" customBuiltin="1"/>
    <cellStyle name="Valuta" xfId="13" builtinId="4" customBuiltin="1"/>
    <cellStyle name="Valuta [0]" xfId="14" builtinId="7" customBuiltin="1"/>
    <cellStyle name="Verklarende tekst" xfId="31" builtinId="53" customBuiltin="1"/>
    <cellStyle name="Waarschuwingstekst" xfId="29" builtinId="11" customBuiltin="1"/>
  </cellStyles>
  <dxfs count="62"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/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/m/yyyy"/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69" formatCode="0########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3:G4" headerRowDxfId="61" dataDxfId="60">
  <autoFilter ref="B3:G4" xr:uid="{00000000-0009-0000-0100-000001000000}"/>
  <tableColumns count="6">
    <tableColumn id="1" xr3:uid="{00000000-0010-0000-0000-000001000000}" name="Speler" totalsRowLabel="Totaal" dataDxfId="59" totalsRowDxfId="58" dataCellStyle="Stijl 7"/>
    <tableColumn id="2" xr3:uid="{00000000-0010-0000-0000-000002000000}" name="Naam" dataDxfId="57" totalsRowDxfId="56" dataCellStyle="Stijl 7"/>
    <tableColumn id="3" xr3:uid="{00000000-0010-0000-0000-000003000000}" name="Geboortedatum" dataDxfId="1" totalsRowDxfId="55" dataCellStyle="Stijl 7"/>
    <tableColumn id="4" xr3:uid="{00000000-0010-0000-0000-000004000000}" name="Positie" dataDxfId="54" totalsRowDxfId="53" dataCellStyle="Stijl 7"/>
    <tableColumn id="5" xr3:uid="{00000000-0010-0000-0000-000005000000}" name="E-mail" dataDxfId="52" totalsRowDxfId="51" dataCellStyle="Stijl 7"/>
    <tableColumn id="6" xr3:uid="{00000000-0010-0000-0000-000006000000}" name="Telefoon" totalsRowFunction="count" dataDxfId="50" totalsRowDxfId="49" dataCellStyle="Stijl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B3:F4" totalsRowShown="0" headerRowDxfId="48" dataDxfId="47">
  <autoFilter ref="B3:F4" xr:uid="{00000000-0009-0000-0100-000002000000}"/>
  <tableColumns count="5">
    <tableColumn id="1" xr3:uid="{00000000-0010-0000-0100-000001000000}" name="Datum" dataDxfId="0" dataCellStyle="Stijl 7"/>
    <tableColumn id="2" xr3:uid="{00000000-0010-0000-0100-000002000000}" name="Gebeurtenis" dataDxfId="46" dataCellStyle="Stijl 7"/>
    <tableColumn id="3" xr3:uid="{00000000-0010-0000-0100-000003000000}" name="Locatie" dataDxfId="45" dataCellStyle="Stijl 7"/>
    <tableColumn id="4" xr3:uid="{00000000-0010-0000-0100-000004000000}" name="Status" dataDxfId="44" dataCellStyle="Stijl 7"/>
    <tableColumn id="5" xr3:uid="{00000000-0010-0000-0100-000005000000}" name="Opmerkingen" dataDxfId="43" dataCellStyle="Stijl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11"/>
  <sheetViews>
    <sheetView showRowColHeaders="0" tabSelected="1" zoomScaleNormal="100" workbookViewId="0"/>
  </sheetViews>
  <sheetFormatPr defaultColWidth="9" defaultRowHeight="21.95" customHeight="1" x14ac:dyDescent="0.2"/>
  <cols>
    <col min="1" max="1" width="1.625" style="9" customWidth="1"/>
    <col min="2" max="2" width="14.625" style="46" customWidth="1"/>
    <col min="3" max="3" width="30.875" style="9" customWidth="1"/>
    <col min="4" max="4" width="19.625" style="56" customWidth="1"/>
    <col min="5" max="5" width="18.625" style="9" customWidth="1"/>
    <col min="6" max="6" width="32.625" style="46" customWidth="1"/>
    <col min="7" max="7" width="18.125" style="9" customWidth="1"/>
    <col min="8" max="8" width="1.25" style="9" customWidth="1"/>
    <col min="9" max="16384" width="9" style="1"/>
  </cols>
  <sheetData>
    <row r="1" spans="1:8" s="25" customFormat="1" ht="29.25" customHeight="1" x14ac:dyDescent="0.3">
      <c r="A1" s="10"/>
      <c r="B1" s="52" t="s">
        <v>0</v>
      </c>
      <c r="C1" s="35"/>
      <c r="D1" s="57"/>
      <c r="E1" s="35"/>
      <c r="F1" s="47"/>
      <c r="G1" s="35"/>
      <c r="H1" s="10"/>
    </row>
    <row r="2" spans="1:8" s="48" customFormat="1" ht="30" customHeight="1" thickBot="1" x14ac:dyDescent="0.25">
      <c r="B2" s="48" t="s">
        <v>1</v>
      </c>
    </row>
    <row r="3" spans="1:8" s="2" customFormat="1" ht="30" customHeight="1" x14ac:dyDescent="0.2">
      <c r="A3" s="20"/>
      <c r="B3" s="53" t="s">
        <v>2</v>
      </c>
      <c r="C3" s="53" t="s">
        <v>3</v>
      </c>
      <c r="D3" s="53" t="s">
        <v>5</v>
      </c>
      <c r="E3" s="53" t="s">
        <v>6</v>
      </c>
      <c r="F3" s="53" t="s">
        <v>7</v>
      </c>
      <c r="G3" s="53" t="s">
        <v>8</v>
      </c>
      <c r="H3" s="20"/>
    </row>
    <row r="4" spans="1:8" ht="30" customHeight="1" x14ac:dyDescent="0.2">
      <c r="A4" s="21"/>
      <c r="B4" s="33"/>
      <c r="C4" s="23" t="s">
        <v>4</v>
      </c>
      <c r="D4" s="55"/>
      <c r="E4" s="22"/>
      <c r="F4" s="33"/>
      <c r="G4" s="43"/>
      <c r="H4" s="21"/>
    </row>
    <row r="11" spans="1:8" ht="21.95" customHeight="1" x14ac:dyDescent="0.2">
      <c r="E11" s="42"/>
    </row>
  </sheetData>
  <dataValidations count="3">
    <dataValidation allowBlank="1" showInputMessage="1" showErrorMessage="1" promptTitle="Sportteam organiseren" prompt="_x000a_Met deze werkmap kunt u de leden en de planning van uw team organiseren._x000a__x000a_Voer de teamnaam in cel B1 in. Typ de informatie van elke speler in de tabel Teamrooster." sqref="A1" xr:uid="{00000000-0002-0000-0000-000000000000}"/>
    <dataValidation allowBlank="1" showInputMessage="1" showErrorMessage="1" prompt="Voer de naam van uw team in." sqref="B1" xr:uid="{00000000-0002-0000-0000-000001000000}"/>
    <dataValidation type="custom" allowBlank="1" showInputMessage="1" showErrorMessage="1" errorTitle="Ongeldig e-mailadres" error="Voer een geldig e-mailadres in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89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H4"/>
  <sheetViews>
    <sheetView showGridLines="0" zoomScaleNormal="100" workbookViewId="0">
      <selection activeCell="B6" sqref="B6"/>
    </sheetView>
  </sheetViews>
  <sheetFormatPr defaultColWidth="9" defaultRowHeight="21.95" customHeight="1" x14ac:dyDescent="0.2"/>
  <cols>
    <col min="1" max="1" width="1.625" style="9" customWidth="1"/>
    <col min="2" max="2" width="18.625" style="56" customWidth="1"/>
    <col min="3" max="3" width="34.625" style="46" customWidth="1"/>
    <col min="4" max="4" width="26.625" style="9" customWidth="1"/>
    <col min="5" max="5" width="18.625" style="9" customWidth="1"/>
    <col min="6" max="6" width="32.375" style="9" customWidth="1"/>
    <col min="7" max="7" width="0.125" style="9" hidden="1" customWidth="1"/>
    <col min="8" max="8" width="2.125" style="9" customWidth="1"/>
    <col min="9" max="16384" width="9" style="1"/>
  </cols>
  <sheetData>
    <row r="1" spans="1:8" s="51" customFormat="1" ht="29.25" customHeight="1" x14ac:dyDescent="0.3">
      <c r="A1" s="49"/>
      <c r="B1" s="50" t="str">
        <f>TeamNaam</f>
        <v>Teamnaam</v>
      </c>
      <c r="C1" s="49"/>
      <c r="D1" s="49"/>
      <c r="E1" s="49"/>
      <c r="F1" s="49"/>
      <c r="G1" s="49"/>
      <c r="H1" s="49"/>
    </row>
    <row r="2" spans="1:8" s="48" customFormat="1" ht="30" customHeight="1" thickBot="1" x14ac:dyDescent="0.25">
      <c r="B2" s="48" t="s">
        <v>9</v>
      </c>
    </row>
    <row r="3" spans="1:8" s="2" customFormat="1" ht="30" customHeight="1" x14ac:dyDescent="0.2">
      <c r="A3" s="20"/>
      <c r="B3" s="54" t="s">
        <v>10</v>
      </c>
      <c r="C3" s="54" t="s">
        <v>11</v>
      </c>
      <c r="D3" s="54" t="s">
        <v>13</v>
      </c>
      <c r="E3" s="54" t="s">
        <v>14</v>
      </c>
      <c r="F3" s="54" t="s">
        <v>15</v>
      </c>
      <c r="G3" s="20"/>
      <c r="H3" s="20"/>
    </row>
    <row r="4" spans="1:8" ht="30" customHeight="1" x14ac:dyDescent="0.2">
      <c r="A4" s="21"/>
      <c r="B4" s="55"/>
      <c r="C4" s="34" t="s">
        <v>12</v>
      </c>
      <c r="D4" s="23"/>
      <c r="E4" s="23"/>
      <c r="F4" s="23"/>
      <c r="G4" s="21"/>
      <c r="H4" s="21"/>
    </row>
  </sheetData>
  <dataValidations count="2">
    <dataValidation type="list" allowBlank="1" showInputMessage="1" showErrorMessage="1" sqref="E4" xr:uid="{00000000-0002-0000-0100-000000000000}">
      <formula1>"Gepland, Voorlopig, Voltooid, Geannuleerd"</formula1>
    </dataValidation>
    <dataValidation allowBlank="1" showInputMessage="1" showErrorMessage="1" prompt="Typ de informatie over elke gebeurtenis in de tabel Teamplanning." sqref="A1" xr:uid="{00000000-0002-0000-0100-000001000000}"/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2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28" customFormat="1" ht="29.25" customHeight="1" x14ac:dyDescent="0.3">
      <c r="A1" s="27"/>
      <c r="B1" s="27" t="str">
        <f>TeamNaam</f>
        <v>Teamnaam</v>
      </c>
      <c r="C1" s="27"/>
      <c r="D1" s="27"/>
      <c r="E1" s="27"/>
      <c r="F1" s="27"/>
      <c r="G1" s="27"/>
      <c r="H1" s="27"/>
      <c r="I1" s="26"/>
      <c r="J1" s="26"/>
      <c r="K1" s="26"/>
      <c r="L1" s="26"/>
      <c r="M1" s="26"/>
    </row>
    <row r="2" spans="1:13" s="13" customFormat="1" ht="30" customHeight="1" thickBot="1" x14ac:dyDescent="0.25">
      <c r="B2" s="13" t="s">
        <v>16</v>
      </c>
      <c r="G2" s="13">
        <f ca="1">YEAR(TODAY())</f>
        <v>2019</v>
      </c>
      <c r="H2" s="13" t="str">
        <f ca="1">TEXT(TODAY(),"mmmm")</f>
        <v>juni</v>
      </c>
      <c r="I2" s="41">
        <f ca="1">DATE(G2,MONTH(H2&amp;"1"),1)</f>
        <v>43617</v>
      </c>
    </row>
    <row r="3" spans="1:13" s="3" customFormat="1" ht="30" customHeight="1" x14ac:dyDescent="0.2">
      <c r="A3" s="29"/>
      <c r="B3" s="30" t="s">
        <v>17</v>
      </c>
      <c r="C3" s="31" t="s">
        <v>19</v>
      </c>
      <c r="D3" s="31" t="s">
        <v>24</v>
      </c>
      <c r="E3" s="32" t="s">
        <v>25</v>
      </c>
      <c r="F3" s="30" t="s">
        <v>26</v>
      </c>
      <c r="G3" s="31" t="s">
        <v>27</v>
      </c>
      <c r="H3" s="31" t="s">
        <v>28</v>
      </c>
      <c r="I3" s="24"/>
      <c r="J3" s="24"/>
      <c r="K3" s="24"/>
      <c r="L3" s="24"/>
    </row>
    <row r="4" spans="1:13" s="7" customFormat="1" ht="30" customHeight="1" x14ac:dyDescent="0.2">
      <c r="A4" s="15"/>
      <c r="B4" s="44">
        <f ca="1">IFERROR(FirstDayofTheMonth-WEEKDAY(FirstDayofTheMonth,2)+1,"")</f>
        <v>43612</v>
      </c>
      <c r="C4" s="45">
        <f ca="1">IFERROR(B4+1,"")</f>
        <v>43613</v>
      </c>
      <c r="D4" s="45">
        <f t="shared" ref="D4:H4" ca="1" si="0">IFERROR(C4+1,"")</f>
        <v>43614</v>
      </c>
      <c r="E4" s="45">
        <f t="shared" ca="1" si="0"/>
        <v>43615</v>
      </c>
      <c r="F4" s="45">
        <f t="shared" ca="1" si="0"/>
        <v>43616</v>
      </c>
      <c r="G4" s="45">
        <f t="shared" ca="1" si="0"/>
        <v>43617</v>
      </c>
      <c r="H4" s="45">
        <f t="shared" ca="1" si="0"/>
        <v>43618</v>
      </c>
    </row>
    <row r="5" spans="1:13" s="8" customFormat="1" ht="30" customHeight="1" x14ac:dyDescent="0.2">
      <c r="A5" s="16"/>
      <c r="B5" s="18" t="str">
        <f ca="1">IFERROR(IF(VLOOKUP(B4,Tabel2[[Datum]:[Gebeurtenis]],2,FALSE)&lt;&gt;"",VLOOKUP(B4,Tabel2[[Datum]:[Gebeurtenis]],2,FALSE),""),"")</f>
        <v/>
      </c>
      <c r="C5" s="14" t="str">
        <f ca="1">IFERROR(IF(VLOOKUP(C4,Tabel2[[Datum]:[Gebeurtenis]],2,FALSE)&lt;&gt;"",VLOOKUP(C4,Tabel2[[Datum]:[Gebeurtenis]],2,FALSE),""),"")</f>
        <v/>
      </c>
      <c r="D5" s="14" t="str">
        <f ca="1">IFERROR(IF(VLOOKUP(D4,Tabel2[[Datum]:[Gebeurtenis]],2,FALSE)&lt;&gt;"",VLOOKUP(D4,Tabel2[[Datum]:[Gebeurtenis]],2,FALSE),""),"")</f>
        <v/>
      </c>
      <c r="E5" s="14" t="str">
        <f ca="1">IFERROR(IF(VLOOKUP(E4,Tabel2[[Datum]:[Gebeurtenis]],2,FALSE)&lt;&gt;"",VLOOKUP(E4,Tabel2[[Datum]:[Gebeurtenis]],2,FALSE),""),"")</f>
        <v/>
      </c>
      <c r="F5" s="14" t="str">
        <f ca="1">IFERROR(IF(VLOOKUP(F4,Tabel2[[Datum]:[Gebeurtenis]],2,FALSE)&lt;&gt;"",VLOOKUP(F4,Tabel2[[Datum]:[Gebeurtenis]],2,FALSE),""),"")</f>
        <v/>
      </c>
      <c r="G5" s="14" t="str">
        <f ca="1">IFERROR(IF(VLOOKUP(G4,Tabel2[[Datum]:[Gebeurtenis]],2,FALSE)&lt;&gt;"",VLOOKUP(G4,Tabel2[[Datum]:[Gebeurtenis]],2,FALSE),""),"")</f>
        <v/>
      </c>
      <c r="H5" s="14" t="str">
        <f ca="1">IFERROR(IF(VLOOKUP(H4,Tabel2[[Datum]:[Gebeurtenis]],2,FALSE)&lt;&gt;"",VLOOKUP(H4,Tabel2[[Datum]:[Gebeurtenis]],2,FALSE),""),"")</f>
        <v/>
      </c>
    </row>
    <row r="6" spans="1:13" s="7" customFormat="1" ht="30" customHeight="1" x14ac:dyDescent="0.2">
      <c r="A6" s="15"/>
      <c r="B6" s="44">
        <f ca="1">IFERROR(H4+1,"")</f>
        <v>43619</v>
      </c>
      <c r="C6" s="45">
        <f ca="1">IFERROR(B6+1,"")</f>
        <v>43620</v>
      </c>
      <c r="D6" s="45">
        <f t="shared" ref="D6:H14" ca="1" si="1">IFERROR(C6+1,"")</f>
        <v>43621</v>
      </c>
      <c r="E6" s="45">
        <f t="shared" ca="1" si="1"/>
        <v>43622</v>
      </c>
      <c r="F6" s="45">
        <f t="shared" ca="1" si="1"/>
        <v>43623</v>
      </c>
      <c r="G6" s="45">
        <f t="shared" ca="1" si="1"/>
        <v>43624</v>
      </c>
      <c r="H6" s="45">
        <f t="shared" ca="1" si="1"/>
        <v>43625</v>
      </c>
    </row>
    <row r="7" spans="1:13" s="8" customFormat="1" ht="30" customHeight="1" x14ac:dyDescent="0.2">
      <c r="A7" s="16"/>
      <c r="B7" s="18" t="str">
        <f ca="1">IFERROR(IF(VLOOKUP(B6,Tabel2[[Datum]:[Gebeurtenis]],2,FALSE)&lt;&gt;"",VLOOKUP(B6,Tabel2[[Datum]:[Gebeurtenis]],2,FALSE),""),"")</f>
        <v/>
      </c>
      <c r="C7" s="14" t="str">
        <f ca="1">IFERROR(IF(VLOOKUP(C6,Tabel2[[Datum]:[Gebeurtenis]],2,FALSE)&lt;&gt;"",VLOOKUP(C6,Tabel2[[Datum]:[Gebeurtenis]],2,FALSE),""),"")</f>
        <v/>
      </c>
      <c r="D7" s="14" t="str">
        <f ca="1">IFERROR(IF(VLOOKUP(D6,Tabel2[[Datum]:[Gebeurtenis]],2,FALSE)&lt;&gt;"",VLOOKUP(D6,Tabel2[[Datum]:[Gebeurtenis]],2,FALSE),""),"")</f>
        <v/>
      </c>
      <c r="E7" s="14" t="str">
        <f ca="1">IFERROR(IF(VLOOKUP(E6,Tabel2[[Datum]:[Gebeurtenis]],2,FALSE)&lt;&gt;"",VLOOKUP(E6,Tabel2[[Datum]:[Gebeurtenis]],2,FALSE),""),"")</f>
        <v/>
      </c>
      <c r="F7" s="14" t="str">
        <f ca="1">IFERROR(IF(VLOOKUP(F6,Tabel2[[Datum]:[Gebeurtenis]],2,FALSE)&lt;&gt;"",VLOOKUP(F6,Tabel2[[Datum]:[Gebeurtenis]],2,FALSE),""),"")</f>
        <v/>
      </c>
      <c r="G7" s="14" t="str">
        <f ca="1">IFERROR(IF(VLOOKUP(G6,Tabel2[[Datum]:[Gebeurtenis]],2,FALSE)&lt;&gt;"",VLOOKUP(G6,Tabel2[[Datum]:[Gebeurtenis]],2,FALSE),""),"")</f>
        <v/>
      </c>
      <c r="H7" s="14" t="str">
        <f ca="1">IFERROR(IF(VLOOKUP(H6,Tabel2[[Datum]:[Gebeurtenis]],2,FALSE)&lt;&gt;"",VLOOKUP(H6,Tabel2[[Datum]:[Gebeurtenis]],2,FALSE),""),"")</f>
        <v/>
      </c>
    </row>
    <row r="8" spans="1:13" s="7" customFormat="1" ht="30" customHeight="1" x14ac:dyDescent="0.2">
      <c r="A8" s="15"/>
      <c r="B8" s="44">
        <f ca="1">IFERROR(H6+1,"")</f>
        <v>43626</v>
      </c>
      <c r="C8" s="45">
        <f ca="1">IFERROR(B8+1,"")</f>
        <v>43627</v>
      </c>
      <c r="D8" s="45">
        <f t="shared" ca="1" si="1"/>
        <v>43628</v>
      </c>
      <c r="E8" s="45">
        <f t="shared" ca="1" si="1"/>
        <v>43629</v>
      </c>
      <c r="F8" s="45">
        <f t="shared" ca="1" si="1"/>
        <v>43630</v>
      </c>
      <c r="G8" s="45">
        <f t="shared" ca="1" si="1"/>
        <v>43631</v>
      </c>
      <c r="H8" s="45">
        <f t="shared" ca="1" si="1"/>
        <v>43632</v>
      </c>
    </row>
    <row r="9" spans="1:13" s="8" customFormat="1" ht="30" customHeight="1" x14ac:dyDescent="0.2">
      <c r="A9" s="16"/>
      <c r="B9" s="18" t="str">
        <f ca="1">IFERROR(IF(VLOOKUP(B8,Tabel2[[Datum]:[Gebeurtenis]],2,FALSE)&lt;&gt;"",VLOOKUP(B8,Tabel2[[Datum]:[Gebeurtenis]],2,FALSE),""),"")</f>
        <v/>
      </c>
      <c r="C9" s="14" t="str">
        <f ca="1">IFERROR(IF(VLOOKUP(C8,Tabel2[[Datum]:[Gebeurtenis]],2,FALSE)&lt;&gt;"",VLOOKUP(C8,Tabel2[[Datum]:[Gebeurtenis]],2,FALSE),""),"")</f>
        <v/>
      </c>
      <c r="D9" s="14" t="str">
        <f ca="1">IFERROR(IF(VLOOKUP(D8,Tabel2[[Datum]:[Gebeurtenis]],2,FALSE)&lt;&gt;"",VLOOKUP(D8,Tabel2[[Datum]:[Gebeurtenis]],2,FALSE),""),"")</f>
        <v/>
      </c>
      <c r="E9" s="14" t="str">
        <f ca="1">IFERROR(IF(VLOOKUP(E8,Tabel2[[Datum]:[Gebeurtenis]],2,FALSE)&lt;&gt;"",VLOOKUP(E8,Tabel2[[Datum]:[Gebeurtenis]],2,FALSE),""),"")</f>
        <v/>
      </c>
      <c r="F9" s="14" t="str">
        <f ca="1">IFERROR(IF(VLOOKUP(F8,Tabel2[[Datum]:[Gebeurtenis]],2,FALSE)&lt;&gt;"",VLOOKUP(F8,Tabel2[[Datum]:[Gebeurtenis]],2,FALSE),""),"")</f>
        <v/>
      </c>
      <c r="G9" s="14" t="str">
        <f ca="1">IFERROR(IF(VLOOKUP(G8,Tabel2[[Datum]:[Gebeurtenis]],2,FALSE)&lt;&gt;"",VLOOKUP(G8,Tabel2[[Datum]:[Gebeurtenis]],2,FALSE),""),"")</f>
        <v/>
      </c>
      <c r="H9" s="14" t="str">
        <f ca="1">IFERROR(IF(VLOOKUP(H8,Tabel2[[Datum]:[Gebeurtenis]],2,FALSE)&lt;&gt;"",VLOOKUP(H8,Tabel2[[Datum]:[Gebeurtenis]],2,FALSE),""),"")</f>
        <v/>
      </c>
    </row>
    <row r="10" spans="1:13" s="7" customFormat="1" ht="30" customHeight="1" x14ac:dyDescent="0.2">
      <c r="A10" s="15"/>
      <c r="B10" s="44">
        <f ca="1">IFERROR(H8+1,"")</f>
        <v>43633</v>
      </c>
      <c r="C10" s="45">
        <f ca="1">IFERROR(B10+1,"")</f>
        <v>43634</v>
      </c>
      <c r="D10" s="45">
        <f t="shared" ca="1" si="1"/>
        <v>43635</v>
      </c>
      <c r="E10" s="45">
        <f t="shared" ca="1" si="1"/>
        <v>43636</v>
      </c>
      <c r="F10" s="45">
        <f t="shared" ca="1" si="1"/>
        <v>43637</v>
      </c>
      <c r="G10" s="45">
        <f t="shared" ca="1" si="1"/>
        <v>43638</v>
      </c>
      <c r="H10" s="45">
        <f t="shared" ca="1" si="1"/>
        <v>43639</v>
      </c>
    </row>
    <row r="11" spans="1:13" s="8" customFormat="1" ht="30" customHeight="1" x14ac:dyDescent="0.2">
      <c r="A11" s="16"/>
      <c r="B11" s="18" t="str">
        <f ca="1">IFERROR(IF(VLOOKUP(B10,Tabel2[[Datum]:[Gebeurtenis]],2,FALSE)&lt;&gt;"",VLOOKUP(B10,Tabel2[[Datum]:[Gebeurtenis]],2,FALSE),""),"")</f>
        <v/>
      </c>
      <c r="C11" s="14" t="str">
        <f ca="1">IFERROR(IF(VLOOKUP(C10,Tabel2[[Datum]:[Gebeurtenis]],2,FALSE)&lt;&gt;"",VLOOKUP(C10,Tabel2[[Datum]:[Gebeurtenis]],2,FALSE),""),"")</f>
        <v/>
      </c>
      <c r="D11" s="14" t="str">
        <f ca="1">IFERROR(IF(VLOOKUP(D10,Tabel2[[Datum]:[Gebeurtenis]],2,FALSE)&lt;&gt;"",VLOOKUP(D10,Tabel2[[Datum]:[Gebeurtenis]],2,FALSE),""),"")</f>
        <v/>
      </c>
      <c r="E11" s="14" t="str">
        <f ca="1">IFERROR(IF(VLOOKUP(E10,Tabel2[[Datum]:[Gebeurtenis]],2,FALSE)&lt;&gt;"",VLOOKUP(E10,Tabel2[[Datum]:[Gebeurtenis]],2,FALSE),""),"")</f>
        <v/>
      </c>
      <c r="F11" s="14" t="str">
        <f ca="1">IFERROR(IF(VLOOKUP(F10,Tabel2[[Datum]:[Gebeurtenis]],2,FALSE)&lt;&gt;"",VLOOKUP(F10,Tabel2[[Datum]:[Gebeurtenis]],2,FALSE),""),"")</f>
        <v/>
      </c>
      <c r="G11" s="14" t="str">
        <f ca="1">IFERROR(IF(VLOOKUP(G10,Tabel2[[Datum]:[Gebeurtenis]],2,FALSE)&lt;&gt;"",VLOOKUP(G10,Tabel2[[Datum]:[Gebeurtenis]],2,FALSE),""),"")</f>
        <v/>
      </c>
      <c r="H11" s="14" t="str">
        <f ca="1">IFERROR(IF(VLOOKUP(H10,Tabel2[[Datum]:[Gebeurtenis]],2,FALSE)&lt;&gt;"",VLOOKUP(H10,Tabel2[[Datum]:[Gebeurtenis]],2,FALSE),""),"")</f>
        <v/>
      </c>
    </row>
    <row r="12" spans="1:13" s="7" customFormat="1" ht="30" customHeight="1" x14ac:dyDescent="0.2">
      <c r="A12" s="15"/>
      <c r="B12" s="44">
        <f ca="1">IFERROR(H10+1,"")</f>
        <v>43640</v>
      </c>
      <c r="C12" s="45">
        <f ca="1">IFERROR(B12+1,"")</f>
        <v>43641</v>
      </c>
      <c r="D12" s="45">
        <f t="shared" ca="1" si="1"/>
        <v>43642</v>
      </c>
      <c r="E12" s="45">
        <f t="shared" ca="1" si="1"/>
        <v>43643</v>
      </c>
      <c r="F12" s="45">
        <f t="shared" ca="1" si="1"/>
        <v>43644</v>
      </c>
      <c r="G12" s="45">
        <f t="shared" ca="1" si="1"/>
        <v>43645</v>
      </c>
      <c r="H12" s="45">
        <f t="shared" ca="1" si="1"/>
        <v>43646</v>
      </c>
    </row>
    <row r="13" spans="1:13" s="8" customFormat="1" ht="30" customHeight="1" x14ac:dyDescent="0.2">
      <c r="A13" s="16"/>
      <c r="B13" s="18" t="str">
        <f ca="1">IFERROR(IF(VLOOKUP(B12,Tabel2[[Datum]:[Gebeurtenis]],2,FALSE)&lt;&gt;"",VLOOKUP(B12,Tabel2[[Datum]:[Gebeurtenis]],2,FALSE),""),"")</f>
        <v/>
      </c>
      <c r="C13" s="14" t="str">
        <f ca="1">IFERROR(IF(VLOOKUP(C12,Tabel2[[Datum]:[Gebeurtenis]],2,FALSE)&lt;&gt;"",VLOOKUP(C12,Tabel2[[Datum]:[Gebeurtenis]],2,FALSE),""),"")</f>
        <v/>
      </c>
      <c r="D13" s="14" t="str">
        <f ca="1">IFERROR(IF(VLOOKUP(D12,Tabel2[[Datum]:[Gebeurtenis]],2,FALSE)&lt;&gt;"",VLOOKUP(D12,Tabel2[[Datum]:[Gebeurtenis]],2,FALSE),""),"")</f>
        <v/>
      </c>
      <c r="E13" s="14" t="str">
        <f ca="1">IFERROR(IF(VLOOKUP(E12,Tabel2[[Datum]:[Gebeurtenis]],2,FALSE)&lt;&gt;"",VLOOKUP(E12,Tabel2[[Datum]:[Gebeurtenis]],2,FALSE),""),"")</f>
        <v/>
      </c>
      <c r="F13" s="14" t="str">
        <f ca="1">IFERROR(IF(VLOOKUP(F12,Tabel2[[Datum]:[Gebeurtenis]],2,FALSE)&lt;&gt;"",VLOOKUP(F12,Tabel2[[Datum]:[Gebeurtenis]],2,FALSE),""),"")</f>
        <v/>
      </c>
      <c r="G13" s="14" t="str">
        <f ca="1">IFERROR(IF(VLOOKUP(G12,Tabel2[[Datum]:[Gebeurtenis]],2,FALSE)&lt;&gt;"",VLOOKUP(G12,Tabel2[[Datum]:[Gebeurtenis]],2,FALSE),""),"")</f>
        <v/>
      </c>
      <c r="H13" s="14" t="str">
        <f ca="1">IFERROR(IF(VLOOKUP(H12,Tabel2[[Datum]:[Gebeurtenis]],2,FALSE)&lt;&gt;"",VLOOKUP(H12,Tabel2[[Datum]:[Gebeurtenis]],2,FALSE),""),"")</f>
        <v/>
      </c>
    </row>
    <row r="14" spans="1:13" s="7" customFormat="1" ht="30" customHeight="1" x14ac:dyDescent="0.2">
      <c r="A14" s="15"/>
      <c r="B14" s="44">
        <f ca="1">IFERROR(H12+1,"")</f>
        <v>43647</v>
      </c>
      <c r="C14" s="45">
        <f ca="1">IFERROR(B14+1,"")</f>
        <v>43648</v>
      </c>
      <c r="D14" s="45">
        <f t="shared" ca="1" si="1"/>
        <v>43649</v>
      </c>
      <c r="E14" s="45">
        <f t="shared" ca="1" si="1"/>
        <v>43650</v>
      </c>
      <c r="F14" s="45">
        <f t="shared" ca="1" si="1"/>
        <v>43651</v>
      </c>
      <c r="G14" s="45">
        <f t="shared" ca="1" si="1"/>
        <v>43652</v>
      </c>
      <c r="H14" s="45">
        <f t="shared" ca="1" si="1"/>
        <v>43653</v>
      </c>
    </row>
    <row r="15" spans="1:13" s="8" customFormat="1" ht="30" customHeight="1" x14ac:dyDescent="0.2">
      <c r="A15" s="16"/>
      <c r="B15" s="19" t="str">
        <f ca="1">IFERROR(IF(VLOOKUP(B14,Tabel2[[Datum]:[Gebeurtenis]],2,FALSE)&lt;&gt;"",VLOOKUP(B14,Tabel2[[Datum]:[Gebeurtenis]],2,FALSE),""),"")</f>
        <v/>
      </c>
      <c r="C15" s="17" t="str">
        <f ca="1">IFERROR(IF(VLOOKUP(C14,Tabel2[[Datum]:[Gebeurtenis]],2,FALSE)&lt;&gt;"",VLOOKUP(C14,Tabel2[[Datum]:[Gebeurtenis]],2,FALSE),""),"")</f>
        <v/>
      </c>
      <c r="D15" s="17" t="str">
        <f ca="1">IFERROR(IF(VLOOKUP(D14,Tabel2[[Datum]:[Gebeurtenis]],2,FALSE)&lt;&gt;"",VLOOKUP(D14,Tabel2[[Datum]:[Gebeurtenis]],2,FALSE),""),"")</f>
        <v/>
      </c>
      <c r="E15" s="17" t="str">
        <f ca="1">IFERROR(IF(VLOOKUP(E14,Tabel2[[Datum]:[Gebeurtenis]],2,FALSE)&lt;&gt;"",VLOOKUP(E14,Tabel2[[Datum]:[Gebeurtenis]],2,FALSE),""),"")</f>
        <v/>
      </c>
      <c r="F15" s="17" t="str">
        <f ca="1">IFERROR(IF(VLOOKUP(F14,Tabel2[[Datum]:[Gebeurtenis]],2,FALSE)&lt;&gt;"",VLOOKUP(F14,Tabel2[[Datum]:[Gebeurtenis]],2,FALSE),""),"")</f>
        <v/>
      </c>
      <c r="G15" s="17" t="str">
        <f ca="1">IFERROR(IF(VLOOKUP(G14,Tabel2[[Datum]:[Gebeurtenis]],2,FALSE)&lt;&gt;"",VLOOKUP(G14,Tabel2[[Datum]:[Gebeurtenis]],2,FALSE),""),"")</f>
        <v/>
      </c>
      <c r="H15" s="17" t="str">
        <f ca="1">IFERROR(IF(VLOOKUP(H14,Tabel2[[Datum]:[Gebeurtenis]],2,FALSE)&lt;&gt;"",VLOOKUP(H14,Tabel2[[Datum]:[Gebeurtenis]],2,FALSE),""),"")</f>
        <v/>
      </c>
    </row>
    <row r="16" spans="1:13" s="9" customFormat="1" ht="30" customHeight="1" x14ac:dyDescent="0.2">
      <c r="B16" s="36" t="s">
        <v>18</v>
      </c>
      <c r="C16" s="11"/>
      <c r="D16" s="6"/>
      <c r="F16" s="5"/>
    </row>
    <row r="17" spans="2:3" ht="21.95" customHeight="1" x14ac:dyDescent="0.2">
      <c r="B17" s="37"/>
      <c r="C17" s="12" t="s">
        <v>20</v>
      </c>
    </row>
    <row r="18" spans="2:3" ht="21.95" customHeight="1" x14ac:dyDescent="0.2">
      <c r="B18" s="38"/>
      <c r="C18" s="12" t="s">
        <v>21</v>
      </c>
    </row>
    <row r="19" spans="2:3" ht="21.95" customHeight="1" x14ac:dyDescent="0.2">
      <c r="B19" s="39"/>
      <c r="C19" s="12" t="s">
        <v>22</v>
      </c>
    </row>
    <row r="20" spans="2:3" ht="21.95" customHeight="1" x14ac:dyDescent="0.2">
      <c r="B20" s="40"/>
      <c r="C20" s="12" t="s">
        <v>23</v>
      </c>
    </row>
  </sheetData>
  <conditionalFormatting sqref="B4">
    <cfRule type="expression" dxfId="42" priority="61">
      <formula>MONTH(B$4)&lt;&gt;MONTH(FirstDayofTheMonth)</formula>
    </cfRule>
  </conditionalFormatting>
  <conditionalFormatting sqref="C4:H4">
    <cfRule type="expression" dxfId="41" priority="56">
      <formula>MONTH(C$4)&lt;&gt;MONTH(FirstDayofTheMonth)</formula>
    </cfRule>
  </conditionalFormatting>
  <conditionalFormatting sqref="B6:B7">
    <cfRule type="expression" dxfId="40" priority="51">
      <formula>MONTH(B$6)&lt;&gt;MONTH(FirstDayofTheMonth)</formula>
    </cfRule>
  </conditionalFormatting>
  <conditionalFormatting sqref="C6:H7">
    <cfRule type="expression" dxfId="39" priority="46">
      <formula>MONTH(C$6)&lt;&gt;MONTH(FirstDayofTheMonth)</formula>
    </cfRule>
  </conditionalFormatting>
  <conditionalFormatting sqref="B8:B9">
    <cfRule type="expression" dxfId="38" priority="41">
      <formula>MONTH(B$8)&lt;&gt;MONTH(FirstDayofTheMonth)</formula>
    </cfRule>
  </conditionalFormatting>
  <conditionalFormatting sqref="C8:H9">
    <cfRule type="expression" dxfId="37" priority="36">
      <formula>MONTH(C$8)&lt;&gt;MONTH(FirstDayofTheMonth)</formula>
    </cfRule>
  </conditionalFormatting>
  <conditionalFormatting sqref="B10:B11">
    <cfRule type="expression" dxfId="36" priority="31">
      <formula>MONTH(B$10)&lt;&gt;MONTH(FirstDayofTheMonth)</formula>
    </cfRule>
  </conditionalFormatting>
  <conditionalFormatting sqref="C10:H11">
    <cfRule type="expression" dxfId="35" priority="26">
      <formula>MONTH(C$10)&lt;&gt;MONTH(FirstDayofTheMonth)</formula>
    </cfRule>
  </conditionalFormatting>
  <conditionalFormatting sqref="B12:B13">
    <cfRule type="expression" dxfId="34" priority="21">
      <formula>MONTH(B$12)&lt;&gt;MONTH(FirstDayofTheMonth)</formula>
    </cfRule>
  </conditionalFormatting>
  <conditionalFormatting sqref="C12:H13">
    <cfRule type="expression" dxfId="33" priority="16">
      <formula>MONTH(C$12)&lt;&gt;MONTH(FirstDayofTheMonth)</formula>
    </cfRule>
  </conditionalFormatting>
  <conditionalFormatting sqref="B14:B15">
    <cfRule type="expression" dxfId="32" priority="11">
      <formula>MONTH(B$14)&lt;&gt;MONTH(FirstDayofTheMonth)</formula>
    </cfRule>
  </conditionalFormatting>
  <conditionalFormatting sqref="C14:H15">
    <cfRule type="expression" dxfId="31" priority="6">
      <formula>MONTH(C$14)&lt;&gt;MONTH(FirstDayofTheMonth)</formula>
    </cfRule>
  </conditionalFormatting>
  <conditionalFormatting sqref="B4:H4">
    <cfRule type="expression" dxfId="30" priority="1">
      <formula>MONTH(B$6)&lt;&gt;MONTH(FirstDayofTheMonth)</formula>
    </cfRule>
  </conditionalFormatting>
  <dataValidations count="2">
    <dataValidation type="list" allowBlank="1" showInputMessage="1" showErrorMessage="1" sqref="H2" xr:uid="{00000000-0002-0000-0200-000000000000}">
      <formula1>"januari, februari, maart, april, mei, juni, juli, augustus, september, oktober, november, december"</formula1>
    </dataValidation>
    <dataValidation allowBlank="1" showInputMessage="1" showErrorMessage="1" prompt="Selecteer een jaar en maand. De kalender wordt automatisch bijgewerkt met de gegevens van het tabblad Planning." sqref="A1" xr:uid="{00000000-0002-0000-0200-000001000000}"/>
  </dataValidations>
  <printOptions gridLines="1"/>
  <pageMargins left="0.7" right="0.7" top="0.75" bottom="0.75" header="0.3" footer="0.3"/>
  <pageSetup paperSize="9" scale="86" fitToHeight="20" orientation="landscape" horizontalDpi="4294967293" verticalDpi="30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  <x14:conditionalFormatting xmlns:xm="http://schemas.microsoft.com/office/excel/2006/main">
          <x14:cfRule type="expression" priority="2" stopIfTrue="1" id="{C4558500-B291-44E2-9F42-34FE55DDFD90}">
            <xm:f>VLOOKUP(B$6,Planning!$B:$F,4,FALSE)="Gepland"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VLOOKUP(B$6,Planning!$B:$F,4,FALSE)="Voorlopig"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VLOOKUP(B$6,Planning!$B:$F,4,FALSE)="Geannuleerd"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VLOOKUP(B$6,Planning!$B:$F,4,FALSE)="Voltooid"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Rooster</vt:lpstr>
      <vt:lpstr>Planning</vt:lpstr>
      <vt:lpstr>Agenda</vt:lpstr>
      <vt:lpstr>Rooster!Afdrukbereik</vt:lpstr>
      <vt:lpstr>FirstDayofTheMonth</vt:lpstr>
      <vt:lpstr>TeamNaam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2019-06-03T10:33:19Z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