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slicers/slicer1.xml" ContentType="application/vnd.ms-excel.slicer+xml"/>
  <Override PartName="/xl/drawings/drawing3.xml" ContentType="application/vnd.openxmlformats-officedocument.drawing+xml"/>
  <Override PartName="/xl/tables/table3.xml" ContentType="application/vnd.openxmlformats-officedocument.spreadsheetml.table+xml"/>
  <Override PartName="/xl/slicers/slicer2.xml" ContentType="application/vnd.ms-excel.slicer+xml"/>
  <Override PartName="/xl/drawings/drawing4.xml" ContentType="application/vnd.openxmlformats-officedocument.drawing+xml"/>
  <Override PartName="/xl/tables/table4.xml" ContentType="application/vnd.openxmlformats-officedocument.spreadsheetml.table+xml"/>
  <Override PartName="/xl/slicers/slicer3.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4"/>
  <workbookPr/>
  <mc:AlternateContent xmlns:mc="http://schemas.openxmlformats.org/markup-compatibility/2006">
    <mc:Choice Requires="x15">
      <x15ac:absPath xmlns:x15ac="http://schemas.microsoft.com/office/spreadsheetml/2010/11/ac" url="\\store\FTP\MNET\Lalissa\01_Template\WordTech_20190418_Accessibility_Win32_Q4_B3\04_PreDTP_Done\nl-NL\"/>
    </mc:Choice>
  </mc:AlternateContent>
  <bookViews>
    <workbookView xWindow="-120" yWindow="-120" windowWidth="28920" windowHeight="14220" tabRatio="695" xr2:uid="{00000000-000D-0000-FFFF-FFFF00000000}"/>
  </bookViews>
  <sheets>
    <sheet name="BUDGETOVERZICHT TM VANDAAG" sheetId="1" r:id="rId1"/>
    <sheet name="OVERZICHT MAANDELIJKSE ONKOSTEN" sheetId="2" r:id="rId2"/>
    <sheet name="GESPECIFICEERDE KOSTEN" sheetId="3" r:id="rId3"/>
    <sheet name="LIEFDADIGHEID EN SPONSORS" sheetId="4" r:id="rId4"/>
  </sheets>
  <definedNames>
    <definedName name="_JAAR">'BUDGETOVERZICHT TM VANDAAG'!$G$2</definedName>
    <definedName name="_xlnm.Print_Titles" localSheetId="0">'BUDGETOVERZICHT TM VANDAAG'!$4:$4</definedName>
    <definedName name="_xlnm.Print_Titles" localSheetId="2">'GESPECIFICEERDE KOSTEN'!$4:$4</definedName>
    <definedName name="_xlnm.Print_Titles" localSheetId="3">'LIEFDADIGHEID EN SPONSORS'!$4:$4</definedName>
    <definedName name="_xlnm.Print_Titles" localSheetId="1">'OVERZICHT MAANDELIJKSE ONKOSTEN'!$5:$5</definedName>
    <definedName name="RowTitleRegion1..G2">'BUDGETOVERZICHT TM VANDAAG'!$F$2</definedName>
    <definedName name="Slicer_Account_Title">#N/A</definedName>
    <definedName name="Slicer_Payee">#N/A</definedName>
    <definedName name="Slicer_Payee1">#N/A</definedName>
    <definedName name="Slicer_Requested_by">#N/A</definedName>
    <definedName name="Slicer_Requested_by1">#N/A</definedName>
    <definedName name="Titel1">YearToDateTable[[#Headers],[G/L-code]]</definedName>
    <definedName name="Titel2">OverzichtMaandelijkseOnkosten[[#Headers],[G/L-code]]</definedName>
    <definedName name="Titel4">Anders[[#Headers],[G/L-code]]</definedName>
    <definedName name="Title3">GespecificeerdeKosten[[#Headers],[G/L-code]]</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5"/>
        <x14:slicerCache r:id="rId6"/>
        <x14:slicerCache r:id="rId7"/>
        <x14:slicerCache r:id="rId8"/>
        <x14:slicerCache r:id="rId9"/>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 i="1" l="1"/>
  <c r="J3" i="2" l="1"/>
  <c r="M3" i="2"/>
  <c r="F3" i="2"/>
  <c r="H3" i="2"/>
  <c r="N3" i="2"/>
  <c r="O3" i="2"/>
  <c r="L3" i="2"/>
  <c r="K3" i="2"/>
  <c r="I3" i="2"/>
  <c r="G3" i="2"/>
  <c r="D3" i="2"/>
  <c r="E3" i="2"/>
  <c r="J4" i="2"/>
  <c r="J6" i="2" s="1"/>
  <c r="K4" i="2"/>
  <c r="K6" i="2" s="1"/>
  <c r="E17" i="1"/>
  <c r="O7" i="2" l="1"/>
  <c r="O11" i="2"/>
  <c r="O15" i="2"/>
  <c r="O8" i="2"/>
  <c r="O12" i="2"/>
  <c r="O16" i="2"/>
  <c r="K7" i="2"/>
  <c r="K9" i="2"/>
  <c r="K11" i="2"/>
  <c r="K13" i="2"/>
  <c r="K15" i="2"/>
  <c r="K17" i="2"/>
  <c r="K8" i="2"/>
  <c r="K10" i="2"/>
  <c r="K12" i="2"/>
  <c r="K14" i="2"/>
  <c r="K16" i="2"/>
  <c r="J7" i="2"/>
  <c r="J9" i="2"/>
  <c r="J11" i="2"/>
  <c r="J13" i="2"/>
  <c r="J15" i="2"/>
  <c r="J17" i="2"/>
  <c r="J8" i="2"/>
  <c r="J10" i="2"/>
  <c r="J12" i="2"/>
  <c r="J14" i="2"/>
  <c r="J16" i="2"/>
  <c r="E4" i="2"/>
  <c r="E6" i="2" s="1"/>
  <c r="G4" i="2"/>
  <c r="G6" i="2" s="1"/>
  <c r="M4" i="2"/>
  <c r="M6" i="2" s="1"/>
  <c r="O4" i="2"/>
  <c r="O6" i="2" s="1"/>
  <c r="D4" i="2"/>
  <c r="D7" i="2" s="1"/>
  <c r="F4" i="2"/>
  <c r="F6" i="2" s="1"/>
  <c r="L4" i="2"/>
  <c r="L6" i="2" s="1"/>
  <c r="N4" i="2"/>
  <c r="N6" i="2" s="1"/>
  <c r="I4" i="2"/>
  <c r="I7" i="2" s="1"/>
  <c r="H4" i="2"/>
  <c r="H9" i="2" s="1"/>
  <c r="M8" i="2" l="1"/>
  <c r="M16" i="2"/>
  <c r="M11" i="2"/>
  <c r="O14" i="2"/>
  <c r="O10" i="2"/>
  <c r="O17" i="2"/>
  <c r="O13" i="2"/>
  <c r="O9" i="2"/>
  <c r="N16" i="2"/>
  <c r="N12" i="2"/>
  <c r="N8" i="2"/>
  <c r="N15" i="2"/>
  <c r="N11" i="2"/>
  <c r="N7" i="2"/>
  <c r="M12" i="2"/>
  <c r="M15" i="2"/>
  <c r="M7" i="2"/>
  <c r="N14" i="2"/>
  <c r="N10" i="2"/>
  <c r="N17" i="2"/>
  <c r="N13" i="2"/>
  <c r="N9" i="2"/>
  <c r="M14" i="2"/>
  <c r="M10" i="2"/>
  <c r="M17" i="2"/>
  <c r="M13" i="2"/>
  <c r="M9" i="2"/>
  <c r="L14" i="2"/>
  <c r="L10" i="2"/>
  <c r="L17" i="2"/>
  <c r="L13" i="2"/>
  <c r="L9" i="2"/>
  <c r="L16" i="2"/>
  <c r="L12" i="2"/>
  <c r="L8" i="2"/>
  <c r="L15" i="2"/>
  <c r="L11" i="2"/>
  <c r="L7" i="2"/>
  <c r="I14" i="2"/>
  <c r="I10" i="2"/>
  <c r="I17" i="2"/>
  <c r="I13" i="2"/>
  <c r="I9" i="2"/>
  <c r="I16" i="2"/>
  <c r="I12" i="2"/>
  <c r="I8" i="2"/>
  <c r="I15" i="2"/>
  <c r="I11" i="2"/>
  <c r="F10" i="2"/>
  <c r="G16" i="2"/>
  <c r="G8" i="2"/>
  <c r="G11" i="2"/>
  <c r="H16" i="2"/>
  <c r="H12" i="2"/>
  <c r="H8" i="2"/>
  <c r="H15" i="2"/>
  <c r="H11" i="2"/>
  <c r="H7" i="2"/>
  <c r="F13" i="2"/>
  <c r="G12" i="2"/>
  <c r="G15" i="2"/>
  <c r="G7" i="2"/>
  <c r="H14" i="2"/>
  <c r="H10" i="2"/>
  <c r="H17" i="2"/>
  <c r="H13" i="2"/>
  <c r="F14" i="2"/>
  <c r="F17" i="2"/>
  <c r="F9" i="2"/>
  <c r="G14" i="2"/>
  <c r="G10" i="2"/>
  <c r="G17" i="2"/>
  <c r="G13" i="2"/>
  <c r="G9" i="2"/>
  <c r="F16" i="2"/>
  <c r="F12" i="2"/>
  <c r="F8" i="2"/>
  <c r="F15" i="2"/>
  <c r="F11" i="2"/>
  <c r="F7" i="2"/>
  <c r="E14" i="2"/>
  <c r="E10" i="2"/>
  <c r="E17" i="2"/>
  <c r="E13" i="2"/>
  <c r="E9" i="2"/>
  <c r="E16" i="2"/>
  <c r="E12" i="2"/>
  <c r="E8" i="2"/>
  <c r="E15" i="2"/>
  <c r="E11" i="2"/>
  <c r="E7" i="2"/>
  <c r="D14" i="2"/>
  <c r="D10" i="2"/>
  <c r="D17" i="2"/>
  <c r="D13" i="2"/>
  <c r="D9" i="2"/>
  <c r="D16" i="2"/>
  <c r="D12" i="2"/>
  <c r="D8" i="2"/>
  <c r="D15" i="2"/>
  <c r="D11" i="2"/>
  <c r="D6" i="2"/>
  <c r="H6" i="2"/>
  <c r="I6" i="2"/>
  <c r="K18" i="2"/>
  <c r="J18" i="2"/>
  <c r="P6" i="2" l="1"/>
  <c r="D5" i="1" s="1"/>
  <c r="L18" i="2"/>
  <c r="M18" i="2"/>
  <c r="D18" i="2"/>
  <c r="E18" i="2"/>
  <c r="P9" i="2"/>
  <c r="D8" i="1" s="1"/>
  <c r="F8" i="1" s="1"/>
  <c r="G8" i="1" s="1"/>
  <c r="N18" i="2"/>
  <c r="P14" i="2"/>
  <c r="D13" i="1" s="1"/>
  <c r="F13" i="1" s="1"/>
  <c r="G13" i="1" s="1"/>
  <c r="P7" i="2"/>
  <c r="D6" i="1" s="1"/>
  <c r="G18" i="2"/>
  <c r="O18" i="2"/>
  <c r="F18" i="2"/>
  <c r="P12" i="2"/>
  <c r="D11" i="1" s="1"/>
  <c r="F11" i="1" s="1"/>
  <c r="G11" i="1" s="1"/>
  <c r="P8" i="2"/>
  <c r="D7" i="1" s="1"/>
  <c r="F7" i="1" s="1"/>
  <c r="G7" i="1" s="1"/>
  <c r="P17" i="2"/>
  <c r="D16" i="1" s="1"/>
  <c r="F16" i="1" s="1"/>
  <c r="G16" i="1" s="1"/>
  <c r="P10" i="2"/>
  <c r="D9" i="1" s="1"/>
  <c r="F9" i="1" s="1"/>
  <c r="G9" i="1" s="1"/>
  <c r="P15" i="2"/>
  <c r="D14" i="1" s="1"/>
  <c r="F14" i="1" s="1"/>
  <c r="G14" i="1" s="1"/>
  <c r="H18" i="2"/>
  <c r="P13" i="2"/>
  <c r="D12" i="1" s="1"/>
  <c r="F12" i="1" s="1"/>
  <c r="G12" i="1" s="1"/>
  <c r="I18" i="2"/>
  <c r="P16" i="2"/>
  <c r="D15" i="1" s="1"/>
  <c r="F15" i="1" s="1"/>
  <c r="G15" i="1" s="1"/>
  <c r="P11" i="2"/>
  <c r="D10" i="1" s="1"/>
  <c r="F10" i="1" s="1"/>
  <c r="G10" i="1" s="1"/>
  <c r="F6" i="1"/>
  <c r="G6" i="1" s="1"/>
  <c r="P18" i="2" l="1"/>
  <c r="F5" i="1"/>
  <c r="D17" i="1"/>
  <c r="G5" i="1" l="1"/>
  <c r="F17" i="1"/>
  <c r="G17" i="1" s="1"/>
</calcChain>
</file>

<file path=xl/sharedStrings.xml><?xml version="1.0" encoding="utf-8"?>
<sst xmlns="http://schemas.openxmlformats.org/spreadsheetml/2006/main" count="112" uniqueCount="73">
  <si>
    <t>OVERZICHT MAANDELIJKSE ONKOSTEN</t>
  </si>
  <si>
    <t>WERKELIJK VS. BUDGET JAAR TOT OP HEDEN</t>
  </si>
  <si>
    <t>G/L-code</t>
  </si>
  <si>
    <t>Totaal</t>
  </si>
  <si>
    <t>Accounttitel</t>
  </si>
  <si>
    <t>Reclame</t>
  </si>
  <si>
    <t>Kantoorapparatuur</t>
  </si>
  <si>
    <t>Printers</t>
  </si>
  <si>
    <t>Serverkosten</t>
  </si>
  <si>
    <t>Benodigdheden</t>
  </si>
  <si>
    <t>Klantuitgaven</t>
  </si>
  <si>
    <t>Computers</t>
  </si>
  <si>
    <t>Medisch zorgregeling</t>
  </si>
  <si>
    <t>Bouwkosten</t>
  </si>
  <si>
    <t>Marketing</t>
  </si>
  <si>
    <t>Liefdadigheid</t>
  </si>
  <si>
    <t>Sponsoring</t>
  </si>
  <si>
    <t>Werkelijk</t>
  </si>
  <si>
    <t>Budget</t>
  </si>
  <si>
    <t>jaar</t>
  </si>
  <si>
    <t>Resterende €</t>
  </si>
  <si>
    <t>Resterende %</t>
  </si>
  <si>
    <t>BUDGET JAAROVERZICHT TM VANDAAG</t>
  </si>
  <si>
    <t>De slicer om gegevens te filteren op accounttitels staat in deze cel.</t>
  </si>
  <si>
    <t>GESPECIFICEERDE KOSTEN</t>
  </si>
  <si>
    <t>Rekeningnaam</t>
  </si>
  <si>
    <t>Januari</t>
  </si>
  <si>
    <t>Februari</t>
  </si>
  <si>
    <t>Maart</t>
  </si>
  <si>
    <t>April</t>
  </si>
  <si>
    <t>Mei</t>
  </si>
  <si>
    <t>Juni</t>
  </si>
  <si>
    <t>Juli</t>
  </si>
  <si>
    <t>Augustus</t>
  </si>
  <si>
    <t>September</t>
  </si>
  <si>
    <t>Oktober</t>
  </si>
  <si>
    <t>November</t>
  </si>
  <si>
    <t>December</t>
  </si>
  <si>
    <t xml:space="preserve"> </t>
  </si>
  <si>
    <t>Slicer om gegevens te filteren op Aangevraagd door staat in deze cel en de slicer om gegevens te filteren op Begunstigde staat in de cel rechts.</t>
  </si>
  <si>
    <t>LIEFDADIGHEID EN SPONSORS</t>
  </si>
  <si>
    <t>Datum</t>
  </si>
  <si>
    <t>Factuurnr.</t>
  </si>
  <si>
    <t>Aangevraagd door</t>
  </si>
  <si>
    <t>Andy Teal</t>
  </si>
  <si>
    <t>Robert Walters</t>
  </si>
  <si>
    <t>Controleer bedrag</t>
  </si>
  <si>
    <t>De slicer om gegevens te filteren op Begunstigde staat in deze cel.</t>
  </si>
  <si>
    <t>Begunstigde</t>
  </si>
  <si>
    <t xml:space="preserve">Intertelecom </t>
  </si>
  <si>
    <t xml:space="preserve">A. Datum bedrijf </t>
  </si>
  <si>
    <t>Selecteer gebruik</t>
  </si>
  <si>
    <t>E-mailprogramma</t>
  </si>
  <si>
    <t>2 pc 's</t>
  </si>
  <si>
    <t>Distributiewijze</t>
  </si>
  <si>
    <t>E-mail</t>
  </si>
  <si>
    <t>Krediet</t>
  </si>
  <si>
    <t>Bestandsdatum</t>
  </si>
  <si>
    <t>Aanvraag datumcontrole gestart</t>
  </si>
  <si>
    <t>Susan W. Eaton</t>
  </si>
  <si>
    <t>Bijdrage vorig jaar</t>
  </si>
  <si>
    <t xml:space="preserve">De kunstacademie </t>
  </si>
  <si>
    <t xml:space="preserve">WingTip Toys </t>
  </si>
  <si>
    <t>Gebruikt voor</t>
  </si>
  <si>
    <t>Beurzen</t>
  </si>
  <si>
    <t>Community</t>
  </si>
  <si>
    <t>Afgetekend door</t>
  </si>
  <si>
    <t>Kim Ralls</t>
  </si>
  <si>
    <t>Kathie Flood</t>
  </si>
  <si>
    <t>Categorie</t>
  </si>
  <si>
    <t>Kunst</t>
  </si>
  <si>
    <t>Controleren</t>
  </si>
  <si>
    <t>Factuurdatum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</si>
</sst>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7" formatCode="&quot;€&quot;\ #,##0.00;&quot;€&quot;\ \-#,##0.00"/>
    <numFmt numFmtId="164" formatCode="_(* #,##0_);_(* \(#,##0\);_(* &quot;-&quot;_);_(@_)"/>
    <numFmt numFmtId="165" formatCode="_-&quot;kr&quot;\ * #,##0.00_-;\-&quot;kr&quot;\ * #,##0.00_-;_-&quot;kr&quot;\ * &quot;-&quot;??_-;_-@_-"/>
    <numFmt numFmtId="166" formatCode="d\-m\-yyyy"/>
    <numFmt numFmtId="167" formatCode="0_ ;\-0\ "/>
  </numFmts>
  <fonts count="21" x14ac:knownFonts="1">
    <font>
      <sz val="11"/>
      <color theme="1" tint="-0.24994659260841701"/>
      <name val="Times New Roman"/>
      <family val="2"/>
      <scheme val="minor"/>
    </font>
    <font>
      <sz val="11"/>
      <color theme="1"/>
      <name val="Times New Roman"/>
      <family val="2"/>
      <scheme val="minor"/>
    </font>
    <font>
      <sz val="11"/>
      <color theme="0"/>
      <name val="Times New Roman"/>
      <family val="2"/>
      <scheme val="minor"/>
    </font>
    <font>
      <sz val="18"/>
      <color theme="1" tint="-0.24994659260841701"/>
      <name val="Century Gothic"/>
      <family val="2"/>
      <scheme val="major"/>
    </font>
    <font>
      <sz val="14"/>
      <color theme="1" tint="-0.24994659260841701"/>
      <name val="Century Gothic"/>
      <family val="2"/>
      <scheme val="major"/>
    </font>
    <font>
      <u/>
      <sz val="11"/>
      <color theme="10"/>
      <name val="Times New Roman"/>
      <family val="2"/>
      <scheme val="minor"/>
    </font>
    <font>
      <u/>
      <sz val="11"/>
      <color theme="0"/>
      <name val="Times New Roman"/>
      <family val="2"/>
      <scheme val="minor"/>
    </font>
    <font>
      <sz val="11"/>
      <color theme="1" tint="-0.24994659260841701"/>
      <name val="Times New Roman"/>
      <family val="2"/>
      <scheme val="minor"/>
    </font>
    <font>
      <u/>
      <sz val="11"/>
      <color theme="11"/>
      <name val="Times New Roman"/>
      <family val="2"/>
      <scheme val="minor"/>
    </font>
    <font>
      <sz val="18"/>
      <color theme="3"/>
      <name val="Century Gothic"/>
      <family val="2"/>
      <scheme val="major"/>
    </font>
    <font>
      <sz val="11"/>
      <color rgb="FF006100"/>
      <name val="Times New Roman"/>
      <family val="2"/>
      <scheme val="minor"/>
    </font>
    <font>
      <sz val="11"/>
      <color rgb="FF9C0006"/>
      <name val="Times New Roman"/>
      <family val="2"/>
      <scheme val="minor"/>
    </font>
    <font>
      <sz val="11"/>
      <color rgb="FF9C5700"/>
      <name val="Times New Roman"/>
      <family val="2"/>
      <scheme val="minor"/>
    </font>
    <font>
      <sz val="11"/>
      <color rgb="FF3F3F76"/>
      <name val="Times New Roman"/>
      <family val="2"/>
      <scheme val="minor"/>
    </font>
    <font>
      <b/>
      <sz val="11"/>
      <color rgb="FF3F3F3F"/>
      <name val="Times New Roman"/>
      <family val="2"/>
      <scheme val="minor"/>
    </font>
    <font>
      <b/>
      <sz val="11"/>
      <color rgb="FFFA7D00"/>
      <name val="Times New Roman"/>
      <family val="2"/>
      <scheme val="minor"/>
    </font>
    <font>
      <sz val="11"/>
      <color rgb="FFFA7D00"/>
      <name val="Times New Roman"/>
      <family val="2"/>
      <scheme val="minor"/>
    </font>
    <font>
      <b/>
      <sz val="11"/>
      <color theme="0"/>
      <name val="Times New Roman"/>
      <family val="2"/>
      <scheme val="minor"/>
    </font>
    <font>
      <sz val="11"/>
      <color rgb="FFFF0000"/>
      <name val="Times New Roman"/>
      <family val="2"/>
      <scheme val="minor"/>
    </font>
    <font>
      <i/>
      <sz val="11"/>
      <color rgb="FF7F7F7F"/>
      <name val="Times New Roman"/>
      <family val="2"/>
      <scheme val="minor"/>
    </font>
    <font>
      <b/>
      <sz val="11"/>
      <color theme="1"/>
      <name val="Times New Roman"/>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4">
    <border>
      <left/>
      <right/>
      <top/>
      <bottom/>
      <diagonal/>
    </border>
    <border>
      <left/>
      <right/>
      <top/>
      <bottom style="thick">
        <color theme="9"/>
      </bottom>
      <diagonal/>
    </border>
    <border>
      <left/>
      <right/>
      <top style="thick">
        <color theme="6"/>
      </top>
      <bottom/>
      <diagonal/>
    </border>
    <border>
      <left/>
      <right/>
      <top style="thick">
        <color theme="7" tint="-0.24994659260841701"/>
      </top>
      <bottom/>
      <diagonal/>
    </border>
    <border>
      <left/>
      <right/>
      <top style="thick">
        <color theme="5" tint="-0.24994659260841701"/>
      </top>
      <bottom/>
      <diagonal/>
    </border>
    <border>
      <left/>
      <right/>
      <top/>
      <bottom style="thick">
        <color theme="6" tint="-0.499984740745262"/>
      </bottom>
      <diagonal/>
    </border>
    <border>
      <left/>
      <right/>
      <top/>
      <bottom style="thick">
        <color theme="4" tint="-0.499984740745262"/>
      </bottom>
      <diagonal/>
    </border>
    <border>
      <left/>
      <right/>
      <top/>
      <bottom style="thick">
        <color theme="5"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0">
    <xf numFmtId="0" fontId="0" fillId="0" borderId="0">
      <alignment vertical="center" wrapText="1"/>
    </xf>
    <xf numFmtId="0" fontId="3" fillId="0" borderId="1" applyNumberFormat="0" applyFill="0" applyAlignment="0" applyProtection="0"/>
    <xf numFmtId="0" fontId="3" fillId="0" borderId="7" applyNumberFormat="0" applyFill="0" applyAlignment="0" applyProtection="0"/>
    <xf numFmtId="0" fontId="3" fillId="0" borderId="5" applyNumberFormat="0" applyFill="0" applyAlignment="0" applyProtection="0"/>
    <xf numFmtId="0" fontId="3" fillId="0" borderId="6" applyNumberFormat="0" applyFill="0" applyAlignment="0" applyProtection="0"/>
    <xf numFmtId="0" fontId="5" fillId="0" borderId="0" applyNumberFormat="0" applyFill="0" applyBorder="0" applyAlignment="0" applyProtection="0">
      <alignment vertical="center" wrapText="1"/>
    </xf>
    <xf numFmtId="167" fontId="7" fillId="0" borderId="0" applyFont="0" applyFill="0" applyBorder="0" applyAlignment="0" applyProtection="0"/>
    <xf numFmtId="7" fontId="7" fillId="0" borderId="0" applyFont="0" applyFill="0" applyBorder="0" applyAlignment="0" applyProtection="0"/>
    <xf numFmtId="10" fontId="7" fillId="0" borderId="0" applyFont="0" applyFill="0" applyBorder="0" applyAlignment="0" applyProtection="0"/>
    <xf numFmtId="14" fontId="7" fillId="0" borderId="0">
      <alignment horizontal="right" vertical="center" wrapText="1"/>
    </xf>
    <xf numFmtId="0" fontId="8" fillId="0" borderId="0" applyNumberFormat="0" applyFill="0" applyBorder="0" applyAlignment="0" applyProtection="0">
      <alignment vertical="center" wrapText="1"/>
    </xf>
    <xf numFmtId="164" fontId="7" fillId="0" borderId="0" applyFont="0" applyFill="0" applyBorder="0" applyAlignment="0" applyProtection="0"/>
    <xf numFmtId="165" fontId="7" fillId="0" borderId="0" applyFont="0" applyFill="0" applyBorder="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8" applyNumberFormat="0" applyAlignment="0" applyProtection="0"/>
    <xf numFmtId="0" fontId="14" fillId="6" borderId="9" applyNumberFormat="0" applyAlignment="0" applyProtection="0"/>
    <xf numFmtId="0" fontId="15" fillId="6" borderId="8" applyNumberFormat="0" applyAlignment="0" applyProtection="0"/>
    <xf numFmtId="0" fontId="16" fillId="0" borderId="10" applyNumberFormat="0" applyFill="0" applyAlignment="0" applyProtection="0"/>
    <xf numFmtId="0" fontId="17" fillId="7" borderId="11" applyNumberFormat="0" applyAlignment="0" applyProtection="0"/>
    <xf numFmtId="0" fontId="18" fillId="0" borderId="0" applyNumberFormat="0" applyFill="0" applyBorder="0" applyAlignment="0" applyProtection="0"/>
    <xf numFmtId="0" fontId="7" fillId="8" borderId="12" applyNumberFormat="0" applyFont="0" applyAlignment="0" applyProtection="0"/>
    <xf numFmtId="0" fontId="19" fillId="0" borderId="0" applyNumberFormat="0" applyFill="0" applyBorder="0" applyAlignment="0" applyProtection="0"/>
    <xf numFmtId="0" fontId="20" fillId="0" borderId="13" applyNumberFormat="0" applyFill="0" applyAlignment="0" applyProtection="0"/>
    <xf numFmtId="0" fontId="2"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29">
    <xf numFmtId="0" fontId="0" fillId="0" borderId="0" xfId="0">
      <alignment vertical="center" wrapText="1"/>
    </xf>
    <xf numFmtId="0" fontId="4" fillId="0" borderId="1" xfId="1" applyFont="1" applyAlignment="1">
      <alignment horizontal="right" vertical="center"/>
    </xf>
    <xf numFmtId="0" fontId="3" fillId="0" borderId="1" xfId="1" applyAlignment="1">
      <alignment vertical="center"/>
    </xf>
    <xf numFmtId="0" fontId="2" fillId="0" borderId="0" xfId="0" applyFont="1" applyAlignment="1">
      <alignment vertical="center" wrapText="1"/>
    </xf>
    <xf numFmtId="0" fontId="6" fillId="0" borderId="0" xfId="5" applyFont="1" applyAlignment="1">
      <alignment vertical="center" wrapText="1"/>
    </xf>
    <xf numFmtId="0" fontId="2" fillId="0" borderId="4" xfId="0" applyFont="1" applyBorder="1" applyAlignment="1">
      <alignment horizontal="center" vertical="center" wrapText="1"/>
    </xf>
    <xf numFmtId="0" fontId="0" fillId="0" borderId="0" xfId="0" applyFont="1" applyFill="1" applyBorder="1">
      <alignment vertical="center" wrapText="1"/>
    </xf>
    <xf numFmtId="0" fontId="0" fillId="0" borderId="0" xfId="0" applyFont="1" applyFill="1" applyBorder="1" applyAlignment="1">
      <alignment horizontal="left" vertical="center"/>
    </xf>
    <xf numFmtId="10" fontId="0" fillId="0" borderId="0" xfId="0" applyNumberFormat="1" applyFont="1" applyFill="1" applyBorder="1">
      <alignment vertical="center" wrapText="1"/>
    </xf>
    <xf numFmtId="0" fontId="0" fillId="0" borderId="0" xfId="0" applyFont="1" applyFill="1" applyBorder="1" applyAlignment="1">
      <alignment vertical="center" wrapText="1"/>
    </xf>
    <xf numFmtId="7" fontId="0" fillId="0" borderId="0" xfId="7" applyFont="1" applyFill="1" applyBorder="1" applyAlignment="1">
      <alignment vertical="center" wrapText="1"/>
    </xf>
    <xf numFmtId="10" fontId="0" fillId="0" borderId="0" xfId="8" applyFont="1" applyFill="1" applyBorder="1" applyAlignment="1">
      <alignment vertical="center" wrapText="1"/>
    </xf>
    <xf numFmtId="167" fontId="0" fillId="0" borderId="0" xfId="6" applyFont="1" applyFill="1" applyBorder="1" applyAlignment="1">
      <alignment horizontal="left" vertical="center"/>
    </xf>
    <xf numFmtId="167" fontId="0" fillId="0" borderId="0" xfId="6" applyFont="1" applyFill="1" applyBorder="1" applyAlignment="1">
      <alignment vertical="center" wrapText="1"/>
    </xf>
    <xf numFmtId="0" fontId="2" fillId="0" borderId="0" xfId="0" applyFont="1" applyBorder="1" applyAlignment="1">
      <alignment horizontal="center" vertical="center" wrapText="1"/>
    </xf>
    <xf numFmtId="7" fontId="0" fillId="0" borderId="0" xfId="7" applyFont="1" applyAlignment="1">
      <alignment vertical="center" wrapText="1"/>
    </xf>
    <xf numFmtId="7" fontId="0" fillId="0" borderId="0" xfId="7" applyFont="1" applyBorder="1" applyAlignment="1">
      <alignment vertical="center" wrapText="1"/>
    </xf>
    <xf numFmtId="166" fontId="2" fillId="0" borderId="0" xfId="0" applyNumberFormat="1" applyFont="1">
      <alignment vertical="center" wrapText="1"/>
    </xf>
    <xf numFmtId="7" fontId="0" fillId="0" borderId="0" xfId="0" applyNumberFormat="1" applyFont="1" applyFill="1" applyBorder="1">
      <alignment vertical="center" wrapText="1"/>
    </xf>
    <xf numFmtId="14" fontId="7" fillId="0" borderId="0" xfId="9">
      <alignment horizontal="right" vertical="center" wrapText="1"/>
    </xf>
    <xf numFmtId="14" fontId="0" fillId="0" borderId="0" xfId="9" applyNumberFormat="1" applyFont="1">
      <alignment horizontal="right" vertical="center" wrapText="1"/>
    </xf>
    <xf numFmtId="14" fontId="7" fillId="0" borderId="0" xfId="9" applyNumberFormat="1">
      <alignment horizontal="right" vertical="center" wrapText="1"/>
    </xf>
    <xf numFmtId="0" fontId="0" fillId="0" borderId="0" xfId="0" applyNumberFormat="1" applyFont="1" applyFill="1" applyBorder="1">
      <alignment vertical="center" wrapText="1"/>
    </xf>
    <xf numFmtId="0" fontId="3" fillId="0" borderId="1" xfId="1" applyAlignment="1">
      <alignment horizontal="left"/>
    </xf>
    <xf numFmtId="0" fontId="3" fillId="0" borderId="7" xfId="2"/>
    <xf numFmtId="0" fontId="0" fillId="0" borderId="2" xfId="0" applyBorder="1" applyAlignment="1">
      <alignment horizontal="center" vertical="center" wrapText="1"/>
    </xf>
    <xf numFmtId="0" fontId="3" fillId="0" borderId="5" xfId="3" applyAlignment="1">
      <alignment vertical="top"/>
    </xf>
    <xf numFmtId="0" fontId="0" fillId="0" borderId="3" xfId="0" applyBorder="1" applyAlignment="1">
      <alignment horizontal="center" vertical="center" wrapText="1"/>
    </xf>
    <xf numFmtId="0" fontId="3" fillId="0" borderId="6" xfId="4" applyAlignment="1"/>
  </cellXfs>
  <cellStyles count="50">
    <cellStyle name="20% - Accent1" xfId="27" builtinId="30" customBuiltin="1"/>
    <cellStyle name="20% - Accent2" xfId="31" builtinId="34" customBuiltin="1"/>
    <cellStyle name="20% - Accent3" xfId="35" builtinId="38" customBuiltin="1"/>
    <cellStyle name="20% - Accent4" xfId="39" builtinId="42" customBuiltin="1"/>
    <cellStyle name="20% - Accent5" xfId="43" builtinId="46" customBuiltin="1"/>
    <cellStyle name="20% - Accent6" xfId="47" builtinId="50" customBuiltin="1"/>
    <cellStyle name="40% - Accent1" xfId="28" builtinId="31" customBuiltin="1"/>
    <cellStyle name="40% - Accent2" xfId="32" builtinId="35" customBuiltin="1"/>
    <cellStyle name="40% - Accent3" xfId="36" builtinId="39" customBuiltin="1"/>
    <cellStyle name="40% - Accent4" xfId="40" builtinId="43" customBuiltin="1"/>
    <cellStyle name="40% - Accent5" xfId="44" builtinId="47" customBuiltin="1"/>
    <cellStyle name="40% - Accent6" xfId="48" builtinId="51" customBuiltin="1"/>
    <cellStyle name="60% - Accent1" xfId="29" builtinId="32" customBuiltin="1"/>
    <cellStyle name="60% - Accent2" xfId="33" builtinId="36" customBuiltin="1"/>
    <cellStyle name="60% - Accent3" xfId="37" builtinId="40" customBuiltin="1"/>
    <cellStyle name="60% - Accent4" xfId="41" builtinId="44" customBuiltin="1"/>
    <cellStyle name="60% - Accent5" xfId="45" builtinId="48" customBuiltin="1"/>
    <cellStyle name="60% - Accent6" xfId="49" builtinId="52" customBuiltin="1"/>
    <cellStyle name="Accent1" xfId="26" builtinId="29" customBuiltin="1"/>
    <cellStyle name="Accent2" xfId="30" builtinId="33" customBuiltin="1"/>
    <cellStyle name="Accent3" xfId="34" builtinId="37" customBuiltin="1"/>
    <cellStyle name="Accent4" xfId="38" builtinId="41" customBuiltin="1"/>
    <cellStyle name="Accent5" xfId="42" builtinId="45" customBuiltin="1"/>
    <cellStyle name="Accent6" xfId="46" builtinId="49" customBuiltin="1"/>
    <cellStyle name="Berekening" xfId="19" builtinId="22" customBuiltin="1"/>
    <cellStyle name="Controlecel" xfId="21" builtinId="23" customBuiltin="1"/>
    <cellStyle name="Datum" xfId="9" xr:uid="{00000000-0005-0000-0000-000002000000}"/>
    <cellStyle name="Gekoppelde cel" xfId="20" builtinId="24" customBuiltin="1"/>
    <cellStyle name="Gevolgde hyperlink" xfId="10" builtinId="9" customBuiltin="1"/>
    <cellStyle name="Goed" xfId="14" builtinId="26" customBuiltin="1"/>
    <cellStyle name="Hyperlink" xfId="5" builtinId="8" customBuiltin="1"/>
    <cellStyle name="Invoer" xfId="17" builtinId="20" customBuiltin="1"/>
    <cellStyle name="Komma" xfId="6" builtinId="3" customBuiltin="1"/>
    <cellStyle name="Komma [0]" xfId="11" builtinId="6" customBuiltin="1"/>
    <cellStyle name="Kop 1" xfId="1" builtinId="16" customBuiltin="1"/>
    <cellStyle name="Kop 2" xfId="2" builtinId="17" customBuiltin="1"/>
    <cellStyle name="Kop 3" xfId="3" builtinId="18" customBuiltin="1"/>
    <cellStyle name="Kop 4" xfId="4" builtinId="19" customBuiltin="1"/>
    <cellStyle name="Neutraal" xfId="16" builtinId="28" customBuiltin="1"/>
    <cellStyle name="Notitie" xfId="23" builtinId="10" customBuiltin="1"/>
    <cellStyle name="Ongeldig" xfId="15" builtinId="27" customBuiltin="1"/>
    <cellStyle name="Procent" xfId="8" builtinId="5" customBuiltin="1"/>
    <cellStyle name="Standaard" xfId="0" builtinId="0" customBuiltin="1"/>
    <cellStyle name="Titel" xfId="13" builtinId="15" customBuiltin="1"/>
    <cellStyle name="Totaal" xfId="25" builtinId="25" customBuiltin="1"/>
    <cellStyle name="Uitvoer" xfId="18" builtinId="21" customBuiltin="1"/>
    <cellStyle name="Valuta" xfId="12" builtinId="4" customBuiltin="1"/>
    <cellStyle name="Valuta [0]" xfId="7" builtinId="7" customBuiltin="1"/>
    <cellStyle name="Verklarende tekst" xfId="24" builtinId="53" customBuiltin="1"/>
    <cellStyle name="Waarschuwingstekst" xfId="22" builtinId="11" customBuiltin="1"/>
  </cellStyles>
  <dxfs count="76">
    <dxf>
      <font>
        <b val="0"/>
        <i val="0"/>
        <strike val="0"/>
        <condense val="0"/>
        <extend val="0"/>
        <outline val="0"/>
        <shadow val="0"/>
        <u val="none"/>
        <vertAlign val="baseline"/>
        <sz val="11"/>
        <color theme="1" tint="-0.24994659260841701"/>
        <name val="Times New Roman"/>
        <family val="2"/>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tint="-0.24994659260841701"/>
        <name val="Times New Roman"/>
        <family val="2"/>
        <scheme val="minor"/>
      </font>
      <numFmt numFmtId="11" formatCode="&quot;€&quot;\ #,##0.00;&quot;€&quot;\ \-#,##0.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tint="-0.24994659260841701"/>
        <name val="Times New Roman"/>
        <family val="2"/>
        <scheme val="minor"/>
      </font>
      <numFmt numFmtId="11" formatCode="&quot;€&quot;\ #,##0.00;&quot;€&quot;\ \-#,##0.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tint="-0.24994659260841701"/>
        <name val="Times New Roman"/>
        <family val="2"/>
        <scheme val="minor"/>
      </font>
      <numFmt numFmtId="11" formatCode="&quot;€&quot;\ #,##0.00;&quot;€&quot;\ \-#,##0.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tint="-0.24994659260841701"/>
        <name val="Times New Roman"/>
        <family val="2"/>
        <scheme val="minor"/>
      </font>
      <numFmt numFmtId="11" formatCode="&quot;€&quot;\ #,##0.00;&quot;€&quot;\ \-#,##0.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tint="-0.24994659260841701"/>
        <name val="Times New Roman"/>
        <family val="2"/>
        <scheme val="minor"/>
      </font>
      <numFmt numFmtId="11" formatCode="&quot;€&quot;\ #,##0.00;&quot;€&quot;\ \-#,##0.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tint="-0.24994659260841701"/>
        <name val="Times New Roman"/>
        <family val="2"/>
        <scheme val="minor"/>
      </font>
      <numFmt numFmtId="11" formatCode="&quot;€&quot;\ #,##0.00;&quot;€&quot;\ \-#,##0.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tint="-0.24994659260841701"/>
        <name val="Times New Roman"/>
        <family val="2"/>
        <scheme val="minor"/>
      </font>
      <numFmt numFmtId="11" formatCode="&quot;€&quot;\ #,##0.00;&quot;€&quot;\ \-#,##0.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tint="-0.24994659260841701"/>
        <name val="Times New Roman"/>
        <family val="2"/>
        <scheme val="minor"/>
      </font>
      <numFmt numFmtId="11" formatCode="&quot;€&quot;\ #,##0.00;&quot;€&quot;\ \-#,##0.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tint="-0.24994659260841701"/>
        <name val="Times New Roman"/>
        <family val="2"/>
        <scheme val="minor"/>
      </font>
      <numFmt numFmtId="11" formatCode="&quot;€&quot;\ #,##0.00;&quot;€&quot;\ \-#,##0.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tint="-0.24994659260841701"/>
        <name val="Times New Roman"/>
        <family val="2"/>
        <scheme val="minor"/>
      </font>
      <numFmt numFmtId="11" formatCode="&quot;€&quot;\ #,##0.00;&quot;€&quot;\ \-#,##0.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tint="-0.24994659260841701"/>
        <name val="Times New Roman"/>
        <family val="2"/>
        <scheme val="minor"/>
      </font>
      <numFmt numFmtId="11" formatCode="&quot;€&quot;\ #,##0.00;&quot;€&quot;\ \-#,##0.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tint="-0.24994659260841701"/>
        <name val="Times New Roman"/>
        <family val="2"/>
        <scheme val="minor"/>
      </font>
      <numFmt numFmtId="11" formatCode="&quot;€&quot;\ #,##0.00;&quot;€&quot;\ \-#,##0.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tint="-0.24994659260841701"/>
        <name val="Times New Roman"/>
        <family val="2"/>
        <scheme val="minor"/>
      </font>
      <numFmt numFmtId="11" formatCode="&quot;€&quot;\ #,##0.00;&quot;€&quot;\ \-#,##0.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tint="-0.24994659260841701"/>
        <name val="Times New Roman"/>
        <family val="2"/>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tint="-0.24994659260841701"/>
        <name val="Times New Roman"/>
        <family val="2"/>
        <scheme val="minor"/>
      </font>
      <fill>
        <patternFill patternType="none">
          <fgColor indexed="64"/>
          <bgColor indexed="65"/>
        </patternFill>
      </fill>
      <alignment horizontal="left"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tint="-0.24994659260841701"/>
        <name val="Times New Roman"/>
        <family val="2"/>
        <scheme val="minor"/>
      </font>
      <numFmt numFmtId="0" formatCode="General"/>
      <fill>
        <patternFill patternType="none">
          <fgColor indexed="64"/>
          <bgColor indexed="65"/>
        </patternFill>
      </fill>
      <alignment horizontal="right" vertical="center" textRotation="0" wrapText="1" indent="0" justifyLastLine="0" shrinkToFit="0" readingOrder="0"/>
      <border diagonalUp="0" diagonalDown="0" outline="0">
        <left/>
        <right/>
        <top/>
        <bottom/>
      </border>
      <protection locked="1" hidden="0"/>
    </dxf>
    <dxf>
      <numFmt numFmtId="0" formatCode="General"/>
    </dxf>
    <dxf>
      <numFmt numFmtId="0" formatCode="General"/>
    </dxf>
    <dxf>
      <numFmt numFmtId="19" formatCode="d/m/yyyy"/>
    </dxf>
    <dxf>
      <font>
        <b val="0"/>
        <i val="0"/>
        <strike val="0"/>
        <condense val="0"/>
        <extend val="0"/>
        <outline val="0"/>
        <shadow val="0"/>
        <u val="none"/>
        <vertAlign val="baseline"/>
        <sz val="11"/>
        <color theme="1" tint="-0.24994659260841701"/>
        <name val="Times New Roman"/>
        <family val="2"/>
        <scheme val="minor"/>
      </font>
      <numFmt numFmtId="0" formatCode="General"/>
      <fill>
        <patternFill patternType="none">
          <fgColor indexed="64"/>
          <bgColor indexed="65"/>
        </patternFill>
      </fill>
      <alignment horizontal="right" vertical="center" textRotation="0" wrapText="1" indent="0" justifyLastLine="0" shrinkToFit="0" readingOrder="0"/>
      <border diagonalUp="0" diagonalDown="0" outline="0">
        <left/>
        <right/>
        <top/>
        <bottom/>
      </border>
      <protection locked="1" hidden="0"/>
    </dxf>
    <dxf>
      <alignment horizontal="left" vertical="center" textRotation="0" wrapText="0" indent="0" justifyLastLine="0" shrinkToFit="0" readingOrder="0"/>
    </dxf>
    <dxf>
      <numFmt numFmtId="0" formatCode="General"/>
      <alignment horizontal="left" vertical="center" textRotation="0" wrapText="0" indent="0" justifyLastLine="0" shrinkToFit="0" readingOrder="0"/>
    </dxf>
    <dxf>
      <font>
        <b val="0"/>
        <i val="0"/>
        <strike val="0"/>
        <condense val="0"/>
        <extend val="0"/>
        <outline val="0"/>
        <shadow val="0"/>
        <u val="none"/>
        <vertAlign val="baseline"/>
        <sz val="11"/>
        <color theme="1" tint="-0.24994659260841701"/>
        <name val="Times New Roman"/>
        <family val="2"/>
        <scheme val="minor"/>
      </font>
      <numFmt numFmtId="0" formatCode="General"/>
      <fill>
        <patternFill patternType="none">
          <fgColor indexed="64"/>
          <bgColor indexed="65"/>
        </patternFill>
      </fill>
      <alignment horizontal="right" vertical="center" textRotation="0" wrapText="1" indent="0" justifyLastLine="0" shrinkToFit="0" readingOrder="0"/>
      <border diagonalUp="0" diagonalDown="0" outline="0">
        <left/>
        <right/>
        <top/>
        <bottom/>
      </border>
      <protection locked="1" hidden="0"/>
    </dxf>
    <dxf>
      <numFmt numFmtId="0" formatCode="General"/>
    </dxf>
    <dxf>
      <numFmt numFmtId="0" formatCode="General"/>
    </dxf>
    <dxf>
      <font>
        <b val="0"/>
        <i val="0"/>
        <strike val="0"/>
        <condense val="0"/>
        <extend val="0"/>
        <outline val="0"/>
        <shadow val="0"/>
        <u val="none"/>
        <vertAlign val="baseline"/>
        <sz val="11"/>
        <color theme="1" tint="-0.24994659260841701"/>
        <name val="Times New Roman"/>
        <family val="2"/>
        <scheme val="minor"/>
      </font>
      <numFmt numFmtId="0" formatCode="General"/>
      <fill>
        <patternFill patternType="none">
          <fgColor indexed="64"/>
          <bgColor indexed="65"/>
        </patternFill>
      </fill>
      <alignment horizontal="right" vertical="center" textRotation="0" wrapText="1" indent="0" justifyLastLine="0" shrinkToFit="0" readingOrder="0"/>
      <border diagonalUp="0" diagonalDown="0" outline="0">
        <left/>
        <right/>
        <top/>
        <bottom/>
      </border>
      <protection locked="1" hidden="0"/>
    </dxf>
    <dxf>
      <numFmt numFmtId="0" formatCode="General"/>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font>
        <b val="0"/>
        <i val="0"/>
        <strike val="0"/>
        <condense val="0"/>
        <extend val="0"/>
        <outline val="0"/>
        <shadow val="0"/>
        <u val="none"/>
        <vertAlign val="baseline"/>
        <sz val="11"/>
        <color theme="1" tint="-0.24994659260841701"/>
        <name val="Times New Roman"/>
        <family val="2"/>
        <scheme val="minor"/>
      </font>
      <numFmt numFmtId="14" formatCode="0.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tint="-0.24994659260841701"/>
        <name val="Times New Roman"/>
        <family val="2"/>
        <scheme val="minor"/>
      </font>
      <numFmt numFmtId="11" formatCode="&quot;€&quot;\ #,##0.00;&quot;€&quot;\ \-#,##0.00"/>
      <fill>
        <patternFill patternType="none">
          <fgColor indexed="64"/>
          <bgColor indexed="65"/>
        </patternFill>
      </fill>
    </dxf>
    <dxf>
      <font>
        <b val="0"/>
        <i val="0"/>
        <strike val="0"/>
        <condense val="0"/>
        <extend val="0"/>
        <outline val="0"/>
        <shadow val="0"/>
        <u val="none"/>
        <vertAlign val="baseline"/>
        <sz val="11"/>
        <color theme="1" tint="-0.24994659260841701"/>
        <name val="Times New Roman"/>
        <family val="2"/>
        <scheme val="minor"/>
      </font>
      <numFmt numFmtId="11" formatCode="&quot;€&quot;\ #,##0.00;&quot;€&quot;\ \-#,##0.00"/>
      <fill>
        <patternFill patternType="none">
          <fgColor indexed="64"/>
          <bgColor indexed="65"/>
        </patternFill>
      </fill>
    </dxf>
    <dxf>
      <font>
        <b val="0"/>
        <i val="0"/>
        <strike val="0"/>
        <condense val="0"/>
        <extend val="0"/>
        <outline val="0"/>
        <shadow val="0"/>
        <u val="none"/>
        <vertAlign val="baseline"/>
        <sz val="11"/>
        <color theme="1" tint="-0.24994659260841701"/>
        <name val="Times New Roman"/>
        <family val="2"/>
        <scheme val="minor"/>
      </font>
      <numFmt numFmtId="11" formatCode="&quot;€&quot;\ #,##0.00;&quot;€&quot;\ \-#,##0.00"/>
      <fill>
        <patternFill patternType="none">
          <fgColor indexed="64"/>
          <bgColor indexed="65"/>
        </patternFill>
      </fill>
    </dxf>
    <dxf>
      <font>
        <b val="0"/>
        <i val="0"/>
        <strike val="0"/>
        <condense val="0"/>
        <extend val="0"/>
        <outline val="0"/>
        <shadow val="0"/>
        <u val="none"/>
        <vertAlign val="baseline"/>
        <sz val="11"/>
        <color theme="1" tint="-0.24994659260841701"/>
        <name val="Times New Roman"/>
        <family val="2"/>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tint="-0.24994659260841701"/>
        <name val="Times New Roman"/>
        <family val="2"/>
        <scheme val="minor"/>
      </font>
      <fill>
        <patternFill patternType="none">
          <fgColor indexed="64"/>
          <bgColor indexed="65"/>
        </patternFill>
      </fill>
      <border diagonalUp="0" diagonalDown="0" outline="0">
        <left/>
        <right/>
        <top/>
        <bottom/>
      </border>
    </dxf>
    <dxf>
      <font>
        <b/>
        <color theme="1"/>
      </font>
      <border>
        <bottom style="thin">
          <color theme="7" tint="-0.499984740745262"/>
        </bottom>
        <vertical/>
        <horizontal/>
      </border>
    </dxf>
    <dxf>
      <font>
        <color theme="1"/>
      </font>
      <border>
        <left style="thin">
          <color theme="7" tint="-0.499984740745262"/>
        </left>
        <right style="thin">
          <color theme="7" tint="-0.499984740745262"/>
        </right>
        <top style="thin">
          <color theme="7" tint="-0.499984740745262"/>
        </top>
        <bottom style="thin">
          <color theme="7" tint="-0.499984740745262"/>
        </bottom>
        <vertical/>
        <horizontal/>
      </border>
    </dxf>
    <dxf>
      <font>
        <b/>
        <color theme="1"/>
      </font>
      <border>
        <bottom style="thin">
          <color theme="5" tint="-0.499984740745262"/>
        </bottom>
        <vertical/>
        <horizontal/>
      </border>
    </dxf>
    <dxf>
      <font>
        <sz val="11"/>
        <color theme="1"/>
      </font>
      <border>
        <left style="thin">
          <color theme="5" tint="-0.499984740745262"/>
        </left>
        <right style="thin">
          <color theme="5" tint="-0.499984740745262"/>
        </right>
        <top style="thin">
          <color theme="5" tint="-0.499984740745262"/>
        </top>
        <bottom style="thin">
          <color theme="5" tint="-0.499984740745262"/>
        </bottom>
        <vertical/>
        <horizontal/>
      </border>
    </dxf>
    <dxf>
      <font>
        <b/>
        <color theme="1"/>
      </font>
      <border>
        <bottom style="thin">
          <color theme="4"/>
        </bottom>
        <vertical/>
        <horizontal/>
      </border>
    </dxf>
    <dxf>
      <font>
        <color theme="1"/>
      </font>
      <border>
        <left style="thin">
          <color theme="4"/>
        </left>
        <right style="thin">
          <color theme="4"/>
        </right>
        <top style="thin">
          <color theme="4"/>
        </top>
        <bottom style="thin">
          <color theme="4"/>
        </bottom>
        <vertical/>
        <horizontal/>
      </border>
    </dxf>
    <dxf>
      <font>
        <b/>
        <color theme="1"/>
      </font>
      <border>
        <bottom style="thin">
          <color theme="6" tint="-0.499984740745262"/>
        </bottom>
        <vertical/>
        <horizontal/>
      </border>
    </dxf>
    <dxf>
      <font>
        <color theme="1"/>
      </font>
      <border>
        <left style="thin">
          <color theme="6" tint="-0.499984740745262"/>
        </left>
        <right style="thin">
          <color theme="6" tint="-0.499984740745262"/>
        </right>
        <top style="thin">
          <color theme="6" tint="-0.499984740745262"/>
        </top>
        <bottom style="thin">
          <color theme="6" tint="-0.499984740745262"/>
        </bottom>
        <vertical/>
        <horizontal/>
      </border>
    </dxf>
    <dxf>
      <border>
        <left style="thin">
          <color theme="5"/>
        </left>
      </border>
    </dxf>
    <dxf>
      <fill>
        <patternFill patternType="none">
          <bgColor auto="1"/>
        </patternFill>
      </fill>
      <border>
        <left style="thin">
          <color theme="5"/>
        </left>
      </border>
    </dxf>
    <dxf>
      <border>
        <top style="thin">
          <color theme="5"/>
        </top>
      </border>
    </dxf>
    <dxf>
      <fill>
        <patternFill>
          <bgColor theme="5" tint="0.79998168889431442"/>
        </patternFill>
      </fill>
      <border>
        <top style="thin">
          <color theme="5"/>
        </top>
      </border>
    </dxf>
    <dxf>
      <font>
        <b/>
        <color theme="1"/>
      </font>
    </dxf>
    <dxf>
      <font>
        <b/>
        <color theme="1"/>
      </font>
    </dxf>
    <dxf>
      <font>
        <b/>
        <color theme="1"/>
      </font>
      <border>
        <top style="double">
          <color theme="5"/>
        </top>
      </border>
    </dxf>
    <dxf>
      <font>
        <b/>
        <color theme="0"/>
      </font>
      <fill>
        <patternFill patternType="solid">
          <fgColor theme="5"/>
          <bgColor theme="5" tint="-0.499984740745262"/>
        </patternFill>
      </fill>
    </dxf>
    <dxf>
      <font>
        <color theme="1"/>
      </font>
      <border>
        <left style="thin">
          <color theme="5"/>
        </left>
        <right style="thin">
          <color theme="5"/>
        </right>
        <top style="thin">
          <color theme="5"/>
        </top>
        <bottom style="thin">
          <color theme="5"/>
        </bottom>
      </border>
    </dxf>
    <dxf>
      <fill>
        <patternFill patternType="solid">
          <fgColor theme="4" tint="0.79998168889431442"/>
          <bgColor theme="4" tint="0.79998168889431442"/>
        </patternFill>
      </fill>
    </dxf>
    <dxf>
      <fill>
        <patternFill patternType="solid">
          <fgColor theme="4" tint="0.79995117038483843"/>
          <bgColor theme="4" tint="0.79998168889431442"/>
        </patternFill>
      </fill>
    </dxf>
    <dxf>
      <font>
        <b/>
        <color theme="1"/>
      </font>
    </dxf>
    <dxf>
      <font>
        <b/>
        <color theme="1"/>
      </font>
    </dxf>
    <dxf>
      <font>
        <b/>
        <color theme="1"/>
      </font>
      <border>
        <top style="double">
          <color theme="4"/>
        </top>
      </border>
    </dxf>
    <dxf>
      <font>
        <b/>
        <color theme="0"/>
      </font>
      <fill>
        <patternFill patternType="solid">
          <fgColor theme="4"/>
          <bgColor theme="4" tint="-0.499984740745262"/>
        </patternFill>
      </fill>
    </dxf>
    <dxf>
      <font>
        <color theme="1"/>
      </font>
      <border>
        <left style="thin">
          <color theme="4" tint="0.39997558519241921"/>
        </left>
        <right style="thin">
          <color theme="4" tint="0.39997558519241921"/>
        </right>
        <top style="thin">
          <color theme="4" tint="0.39997558519241921"/>
        </top>
        <bottom style="thin">
          <color theme="4" tint="0.39997558519241921"/>
        </bottom>
        <horizontal style="thin">
          <color theme="4" tint="0.39997558519241921"/>
        </horizontal>
      </border>
    </dxf>
    <dxf>
      <fill>
        <patternFill patternType="solid">
          <fgColor theme="6" tint="0.79998168889431442"/>
          <bgColor theme="6" tint="0.79998168889431442"/>
        </patternFill>
      </fill>
    </dxf>
    <dxf>
      <fill>
        <patternFill patternType="solid">
          <fgColor theme="6" tint="0.79998168889431442"/>
          <bgColor theme="6" tint="0.79998168889431442"/>
        </patternFill>
      </fill>
    </dxf>
    <dxf>
      <font>
        <b/>
        <color theme="1"/>
      </font>
    </dxf>
    <dxf>
      <font>
        <b/>
        <color theme="1"/>
      </font>
    </dxf>
    <dxf>
      <font>
        <b/>
        <color theme="1"/>
      </font>
      <border>
        <top style="double">
          <color theme="6"/>
        </top>
      </border>
    </dxf>
    <dxf>
      <font>
        <b/>
        <color theme="0"/>
      </font>
      <fill>
        <patternFill patternType="solid">
          <fgColor theme="6"/>
          <bgColor theme="6" tint="-0.499984740745262"/>
        </patternFill>
      </fill>
    </dxf>
    <dxf>
      <font>
        <color theme="1"/>
      </font>
      <border>
        <left style="thin">
          <color theme="6" tint="0.39997558519241921"/>
        </left>
        <right style="thin">
          <color theme="6" tint="0.39997558519241921"/>
        </right>
        <top style="thin">
          <color theme="6" tint="0.39997558519241921"/>
        </top>
        <bottom style="thin">
          <color theme="6" tint="0.39997558519241921"/>
        </bottom>
        <horizontal style="thin">
          <color theme="6" tint="0.39997558519241921"/>
        </horizontal>
      </border>
    </dxf>
    <dxf>
      <border>
        <left style="thin">
          <color theme="9"/>
        </left>
      </border>
    </dxf>
    <dxf>
      <border>
        <left style="thin">
          <color theme="9"/>
        </left>
      </border>
    </dxf>
    <dxf>
      <border>
        <top style="thin">
          <color theme="9"/>
        </top>
      </border>
    </dxf>
    <dxf>
      <border>
        <top style="thin">
          <color theme="9"/>
        </top>
      </border>
    </dxf>
    <dxf>
      <font>
        <b/>
        <color theme="1"/>
      </font>
    </dxf>
    <dxf>
      <font>
        <b/>
        <color theme="1"/>
      </font>
    </dxf>
    <dxf>
      <font>
        <b/>
        <color theme="1"/>
      </font>
      <border>
        <top style="double">
          <color theme="9"/>
        </top>
      </border>
    </dxf>
    <dxf>
      <font>
        <b/>
        <color theme="0"/>
      </font>
      <fill>
        <patternFill patternType="solid">
          <fgColor theme="9"/>
          <bgColor theme="9" tint="-0.24994659260841701"/>
        </patternFill>
      </fill>
    </dxf>
    <dxf>
      <font>
        <color theme="1"/>
      </font>
      <border>
        <left style="thin">
          <color theme="9"/>
        </left>
        <right style="thin">
          <color theme="9"/>
        </right>
        <top style="thin">
          <color theme="9"/>
        </top>
        <bottom style="thin">
          <color theme="9"/>
        </bottom>
      </border>
    </dxf>
  </dxfs>
  <tableStyles count="8" defaultTableStyle="TableStyleMedium2" defaultPivotStyle="PivotStyleLight16">
    <tableStyle name="Budgetoverzicht Tm Vandaag" pivot="0" count="9" xr9:uid="{00000000-0011-0000-FFFF-FFFF07000000}">
      <tableStyleElement type="wholeTable" dxfId="75"/>
      <tableStyleElement type="headerRow" dxfId="74"/>
      <tableStyleElement type="totalRow" dxfId="73"/>
      <tableStyleElement type="firstColumn" dxfId="72"/>
      <tableStyleElement type="lastColumn" dxfId="71"/>
      <tableStyleElement type="firstRowStripe" dxfId="70"/>
      <tableStyleElement type="secondRowStripe" dxfId="69"/>
      <tableStyleElement type="firstColumnStripe" dxfId="68"/>
      <tableStyleElement type="secondColumnStripe" dxfId="67"/>
    </tableStyle>
    <tableStyle name="Gespecificeerde Kosten" pivot="0" count="7" xr9:uid="{00000000-0011-0000-FFFF-FFFF01000000}">
      <tableStyleElement type="wholeTable" dxfId="66"/>
      <tableStyleElement type="headerRow" dxfId="65"/>
      <tableStyleElement type="totalRow" dxfId="64"/>
      <tableStyleElement type="firstColumn" dxfId="63"/>
      <tableStyleElement type="lastColumn" dxfId="62"/>
      <tableStyleElement type="firstRowStripe" dxfId="61"/>
      <tableStyleElement type="firstColumnStripe" dxfId="60"/>
    </tableStyle>
    <tableStyle name="Liefdadigheid en sponsors" pivot="0" count="7" xr9:uid="{00000000-0011-0000-FFFF-FFFF00000000}">
      <tableStyleElement type="wholeTable" dxfId="59"/>
      <tableStyleElement type="headerRow" dxfId="58"/>
      <tableStyleElement type="totalRow" dxfId="57"/>
      <tableStyleElement type="firstColumn" dxfId="56"/>
      <tableStyleElement type="lastColumn" dxfId="55"/>
      <tableStyleElement type="firstRowStripe" dxfId="54"/>
      <tableStyleElement type="firstColumnStripe" dxfId="53"/>
    </tableStyle>
    <tableStyle name="Overzicht Maandelijkse Onkosten" pivot="0" count="9" xr9:uid="{00000000-0011-0000-FFFF-FFFF02000000}">
      <tableStyleElement type="wholeTable" dxfId="52"/>
      <tableStyleElement type="headerRow" dxfId="51"/>
      <tableStyleElement type="totalRow" dxfId="50"/>
      <tableStyleElement type="firstColumn" dxfId="49"/>
      <tableStyleElement type="lastColumn" dxfId="48"/>
      <tableStyleElement type="firstRowStripe" dxfId="47"/>
      <tableStyleElement type="secondRowStripe" dxfId="46"/>
      <tableStyleElement type="firstColumnStripe" dxfId="45"/>
      <tableStyleElement type="secondColumnStripe" dxfId="44"/>
    </tableStyle>
    <tableStyle name="Slicer Gespecificeerde kosten" pivot="0" table="0" count="10" xr9:uid="{00000000-0011-0000-FFFF-FFFF04000000}">
      <tableStyleElement type="wholeTable" dxfId="43"/>
      <tableStyleElement type="headerRow" dxfId="42"/>
    </tableStyle>
    <tableStyle name="Slicer Liefdadigheid en sponsors" pivot="0" table="0" count="10" xr9:uid="{00000000-0011-0000-FFFF-FFFF03000000}">
      <tableStyleElement type="wholeTable" dxfId="41"/>
      <tableStyleElement type="headerRow" dxfId="40"/>
    </tableStyle>
    <tableStyle name="Slicer Overzicht maandelijkse onkosten" pivot="0" table="0" count="10" xr9:uid="{00000000-0011-0000-FFFF-FFFF05000000}">
      <tableStyleElement type="wholeTable" dxfId="39"/>
      <tableStyleElement type="headerRow" dxfId="38"/>
    </tableStyle>
    <tableStyle name="SlicerStyleDark4 2" pivot="0" table="0" count="10" xr9:uid="{00000000-0011-0000-FFFF-FFFF06000000}">
      <tableStyleElement type="wholeTable" dxfId="37"/>
      <tableStyleElement type="headerRow" dxfId="36"/>
    </tableStyle>
  </tableStyles>
  <extLst>
    <ext xmlns:x14="http://schemas.microsoft.com/office/spreadsheetml/2009/9/main" uri="{46F421CA-312F-682f-3DD2-61675219B42D}">
      <x14:dxfs count="32">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7" tint="-0.249977111117893"/>
          </font>
          <fill>
            <patternFill patternType="solid">
              <fgColor theme="7" tint="0.59999389629810485"/>
              <bgColor theme="7" tint="0.59999389629810485"/>
            </patternFill>
          </fill>
          <border>
            <left style="thin">
              <color theme="7" tint="0.59999389629810485"/>
            </left>
            <right style="thin">
              <color theme="7" tint="0.59999389629810485"/>
            </right>
            <top style="thin">
              <color theme="7" tint="0.59999389629810485"/>
            </top>
            <bottom style="thin">
              <color theme="7" tint="0.59999389629810485"/>
            </bottom>
            <vertical/>
            <horizontal/>
          </border>
        </dxf>
        <dxf>
          <font>
            <color theme="0"/>
          </font>
          <fill>
            <patternFill patternType="solid">
              <fgColor theme="7"/>
              <bgColor theme="7" tint="-0.499984740745262"/>
            </patternFill>
          </fill>
          <border>
            <left style="thin">
              <color theme="7" tint="-0.499984740745262"/>
            </left>
            <right style="thin">
              <color theme="7" tint="-0.499984740745262"/>
            </right>
            <top style="thin">
              <color theme="7" tint="-0.499984740745262"/>
            </top>
            <bottom style="thin">
              <color theme="7" tint="-0.499984740745262"/>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5" tint="-0.249977111117893"/>
          </font>
          <fill>
            <patternFill patternType="solid">
              <fgColor theme="5" tint="0.59999389629810485"/>
              <bgColor theme="5" tint="0.59999389629810485"/>
            </patternFill>
          </fill>
          <border>
            <left style="thin">
              <color theme="5" tint="0.59999389629810485"/>
            </left>
            <right style="thin">
              <color theme="5" tint="0.59999389629810485"/>
            </right>
            <top style="thin">
              <color theme="5" tint="0.59999389629810485"/>
            </top>
            <bottom style="thin">
              <color theme="5" tint="0.59999389629810485"/>
            </bottom>
            <vertical/>
            <horizontal/>
          </border>
        </dxf>
        <dxf>
          <font>
            <color theme="0"/>
          </font>
          <fill>
            <patternFill patternType="solid">
              <fgColor theme="5"/>
              <bgColor theme="5" tint="-0.499984740745262"/>
            </patternFill>
          </fill>
          <border>
            <left style="thin">
              <color theme="5"/>
            </left>
            <right style="thin">
              <color theme="5"/>
            </right>
            <top style="thin">
              <color theme="5"/>
            </top>
            <bottom style="thin">
              <color theme="5"/>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4" tint="-0.249977111117893"/>
          </font>
          <fill>
            <patternFill patternType="solid">
              <fgColor theme="4" tint="0.59999389629810485"/>
              <bgColor theme="4" tint="0.59999389629810485"/>
            </patternFill>
          </fill>
          <border>
            <left style="thin">
              <color theme="4" tint="0.59999389629810485"/>
            </left>
            <right style="thin">
              <color theme="4" tint="0.59999389629810485"/>
            </right>
            <top style="thin">
              <color theme="4" tint="0.59999389629810485"/>
            </top>
            <bottom style="thin">
              <color theme="4" tint="0.59999389629810485"/>
            </bottom>
            <vertical/>
            <horizontal/>
          </border>
        </dxf>
        <dxf>
          <font>
            <color theme="0"/>
          </font>
          <fill>
            <patternFill patternType="solid">
              <fgColor theme="4"/>
              <bgColor theme="4" tint="-0.499984740745262"/>
            </patternFill>
          </fill>
          <border>
            <left style="thin">
              <color theme="4"/>
            </left>
            <right style="thin">
              <color theme="4"/>
            </right>
            <top style="thin">
              <color theme="4"/>
            </top>
            <bottom style="thin">
              <color theme="4"/>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6" tint="-0.249977111117893"/>
          </font>
          <fill>
            <patternFill patternType="solid">
              <fgColor theme="6" tint="0.59999389629810485"/>
              <bgColor theme="6" tint="0.59999389629810485"/>
            </patternFill>
          </fill>
          <border>
            <left style="thin">
              <color theme="6" tint="0.59999389629810485"/>
            </left>
            <right style="thin">
              <color theme="6" tint="0.59999389629810485"/>
            </right>
            <top style="thin">
              <color theme="6" tint="0.59999389629810485"/>
            </top>
            <bottom style="thin">
              <color theme="6" tint="0.59999389629810485"/>
            </bottom>
            <vertical/>
            <horizontal/>
          </border>
        </dxf>
        <dxf>
          <font>
            <color theme="0"/>
          </font>
          <fill>
            <patternFill patternType="solid">
              <fgColor theme="6"/>
              <bgColor theme="6" tint="-0.499984740745262"/>
            </patternFill>
          </fill>
          <border>
            <left style="thin">
              <color theme="6" tint="-0.499984740745262"/>
            </left>
            <right style="thin">
              <color theme="6" tint="-0.499984740745262"/>
            </right>
            <top style="thin">
              <color theme="6" tint="-0.499984740745262"/>
            </top>
            <bottom style="thin">
              <color theme="6" tint="-0.499984740745262"/>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x14:dxfs>
    </ext>
    <ext xmlns:x14="http://schemas.microsoft.com/office/spreadsheetml/2009/9/main" uri="{EB79DEF2-80B8-43e5-95BD-54CBDDF9020C}">
      <x14:slicerStyles defaultSlicerStyle="SlicerStyleLight1">
        <x14:slicerStyle name="Slicer Gespecificeerde kosten">
          <x14:slicerStyleElements>
            <x14:slicerStyleElement type="unselectedItemWithData" dxfId="31"/>
            <x14:slicerStyleElement type="unselectedItemWithNoData" dxfId="30"/>
            <x14:slicerStyleElement type="selectedItemWithData" dxfId="29"/>
            <x14:slicerStyleElement type="selectedItemWithNoData" dxfId="28"/>
            <x14:slicerStyleElement type="hoveredUnselectedItemWithData" dxfId="27"/>
            <x14:slicerStyleElement type="hoveredSelectedItemWithData" dxfId="26"/>
            <x14:slicerStyleElement type="hoveredUnselectedItemWithNoData" dxfId="25"/>
            <x14:slicerStyleElement type="hoveredSelectedItemWithNoData" dxfId="24"/>
          </x14:slicerStyleElements>
        </x14:slicerStyle>
        <x14:slicerStyle name="Slicer Liefdadigheid en sponsors">
          <x14:slicerStyleElements>
            <x14:slicerStyleElement type="unselectedItemWithData" dxfId="23"/>
            <x14:slicerStyleElement type="unselectedItemWithNoData" dxfId="22"/>
            <x14:slicerStyleElement type="selectedItemWithData" dxfId="21"/>
            <x14:slicerStyleElement type="selectedItemWithNoData" dxfId="20"/>
            <x14:slicerStyleElement type="hoveredUnselectedItemWithData" dxfId="19"/>
            <x14:slicerStyleElement type="hoveredSelectedItemWithData" dxfId="18"/>
            <x14:slicerStyleElement type="hoveredUnselectedItemWithNoData" dxfId="17"/>
            <x14:slicerStyleElement type="hoveredSelectedItemWithNoData" dxfId="16"/>
          </x14:slicerStyleElements>
        </x14:slicerStyle>
        <x14:slicerStyle name="Slicer Overzicht maandelijkse onkosten">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SlicerStyleDark4 2">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4.xml"/><Relationship Id="rId13" Type="http://schemas.openxmlformats.org/officeDocument/2006/relationships/calcChain" Target="calcChain.xml"/><Relationship Id="rId3" Type="http://schemas.openxmlformats.org/officeDocument/2006/relationships/worksheet" Target="worksheets/sheet3.xml"/><Relationship Id="rId7" Type="http://schemas.microsoft.com/office/2007/relationships/slicerCache" Target="slicerCaches/slicerCache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styles" Target="styles.xml"/><Relationship Id="rId5" Type="http://schemas.microsoft.com/office/2007/relationships/slicerCache" Target="slicerCaches/slicerCache1.xml"/><Relationship Id="rId10" Type="http://schemas.openxmlformats.org/officeDocument/2006/relationships/theme" Target="theme/theme1.xml"/><Relationship Id="rId4" Type="http://schemas.openxmlformats.org/officeDocument/2006/relationships/worksheet" Target="worksheets/sheet4.xml"/><Relationship Id="rId9" Type="http://schemas.microsoft.com/office/2007/relationships/slicerCache" Target="slicerCaches/slicerCache5.xml"/></Relationships>
</file>

<file path=xl/drawings/_rels/drawing1.xml.rels><?xml version="1.0" encoding="UTF-8" standalone="yes"?>
<Relationships xmlns="http://schemas.openxmlformats.org/package/2006/relationships"><Relationship Id="rId1" Type="http://schemas.openxmlformats.org/officeDocument/2006/relationships/hyperlink" Target="#'OVERZICHT MAANDELIJKSE ONKOSTEN'!A1"/></Relationships>
</file>

<file path=xl/drawings/_rels/drawing2.xml.rels><?xml version="1.0" encoding="UTF-8" standalone="yes"?>
<Relationships xmlns="http://schemas.openxmlformats.org/package/2006/relationships"><Relationship Id="rId2" Type="http://schemas.openxmlformats.org/officeDocument/2006/relationships/hyperlink" Target="#'BUDGETOVERZICHT TM VANDAAG'!A1"/><Relationship Id="rId1" Type="http://schemas.openxmlformats.org/officeDocument/2006/relationships/hyperlink" Target="#'GESPECIFICEERDE KOSTEN'!A1"/></Relationships>
</file>

<file path=xl/drawings/_rels/drawing3.xml.rels><?xml version="1.0" encoding="UTF-8" standalone="yes"?>
<Relationships xmlns="http://schemas.openxmlformats.org/package/2006/relationships"><Relationship Id="rId2" Type="http://schemas.openxmlformats.org/officeDocument/2006/relationships/hyperlink" Target="#'OVERZICHT MAANDELIJKSE ONKOSTEN'!A1"/><Relationship Id="rId1" Type="http://schemas.openxmlformats.org/officeDocument/2006/relationships/hyperlink" Target="#'LIEFDADIGHEID EN SPONSORS'!A1"/></Relationships>
</file>

<file path=xl/drawings/_rels/drawing4.xml.rels><?xml version="1.0" encoding="UTF-8" standalone="yes"?>
<Relationships xmlns="http://schemas.openxmlformats.org/package/2006/relationships"><Relationship Id="rId1" Type="http://schemas.openxmlformats.org/officeDocument/2006/relationships/hyperlink" Target="#'GESPECIFICEERDE KOSTEN'!A1"/></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1080000</xdr:colOff>
      <xdr:row>1</xdr:row>
      <xdr:rowOff>19050</xdr:rowOff>
    </xdr:to>
    <xdr:sp macro="" textlink="">
      <xdr:nvSpPr>
        <xdr:cNvPr id="2" name="Pijl-rechts 1" descr="Rechternavigatieknop">
          <a:hlinkClick xmlns:r="http://schemas.openxmlformats.org/officeDocument/2006/relationships" r:id="rId1" tooltip="Selecteer om naar het werkblad Overzicht maandelijkse onkosten te gaan"/>
          <a:extLst>
            <a:ext uri="{FF2B5EF4-FFF2-40B4-BE49-F238E27FC236}">
              <a16:creationId xmlns:a16="http://schemas.microsoft.com/office/drawing/2014/main" id="{00000000-0008-0000-0000-000002000000}"/>
            </a:ext>
          </a:extLst>
        </xdr:cNvPr>
        <xdr:cNvSpPr/>
      </xdr:nvSpPr>
      <xdr:spPr>
        <a:xfrm>
          <a:off x="180975" y="0"/>
          <a:ext cx="1080000" cy="209550"/>
        </a:xfrm>
        <a:prstGeom prst="rightArrow">
          <a:avLst>
            <a:gd name="adj1" fmla="val 100000"/>
            <a:gd name="adj2" fmla="val 59091"/>
          </a:avLst>
        </a:prstGeom>
        <a:solidFill>
          <a:schemeClr val="accent2">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nl" sz="1100">
              <a:solidFill>
                <a:schemeClr val="bg1"/>
              </a:solidFill>
              <a:latin typeface="Century Gothic" panose="020B0502020202020204" pitchFamily="34" charset="0"/>
            </a:rPr>
            <a:t>VOLGENDE</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19050</xdr:colOff>
      <xdr:row>2</xdr:row>
      <xdr:rowOff>19051</xdr:rowOff>
    </xdr:from>
    <xdr:to>
      <xdr:col>17</xdr:col>
      <xdr:colOff>6675</xdr:colOff>
      <xdr:row>3</xdr:row>
      <xdr:rowOff>441326</xdr:rowOff>
    </xdr:to>
    <mc:AlternateContent xmlns:mc="http://schemas.openxmlformats.org/markup-compatibility/2006" xmlns:sle15="http://schemas.microsoft.com/office/drawing/2012/slicer">
      <mc:Choice Requires="sle15">
        <xdr:graphicFrame macro="">
          <xdr:nvGraphicFramePr>
            <xdr:cNvPr id="3" name="Accounttitel" descr="Filter het overzicht van maandelijkse onkosten op het veld Rekeningnaam">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microsoft.com/office/drawing/2010/slicer">
              <sle:slicer xmlns:sle="http://schemas.microsoft.com/office/drawing/2010/slicer" name="Accounttitel"/>
            </a:graphicData>
          </a:graphic>
        </xdr:graphicFrame>
      </mc:Choice>
      <mc:Fallback xmlns="">
        <xdr:sp macro="" textlink="">
          <xdr:nvSpPr>
            <xdr:cNvPr id="0" name=""/>
            <xdr:cNvSpPr>
              <a:spLocks noTextEdit="1"/>
            </xdr:cNvSpPr>
          </xdr:nvSpPr>
          <xdr:spPr>
            <a:xfrm>
              <a:off x="200025" y="523876"/>
              <a:ext cx="14303700" cy="889000"/>
            </a:xfrm>
            <a:prstGeom prst="rect">
              <a:avLst/>
            </a:prstGeom>
            <a:solidFill>
              <a:prstClr val="white"/>
            </a:solidFill>
            <a:ln w="1">
              <a:solidFill>
                <a:prstClr val="green"/>
              </a:solidFill>
            </a:ln>
          </xdr:spPr>
          <xdr:txBody>
            <a:bodyPr vertOverflow="clip" horzOverflow="clip"/>
            <a:lstStyle/>
            <a:p>
              <a:r>
                <a:rPr lang="nl-NL" sz="1100"/>
                <a:t>Deze vorm vertegenwoordigt een tabelslicer. Tabelslicers worden niet ondersteund in deze versie van Excel.
De slicer kan niet worden gebruikt als de vorm is gewijzigd in een eerdere versie van Excel of als de werkmap is opgeslagen in Excel 2007 of eerder.</a:t>
              </a:r>
            </a:p>
          </xdr:txBody>
        </xdr:sp>
      </mc:Fallback>
    </mc:AlternateContent>
    <xdr:clientData/>
  </xdr:twoCellAnchor>
  <xdr:twoCellAnchor editAs="oneCell">
    <xdr:from>
      <xdr:col>2</xdr:col>
      <xdr:colOff>9525</xdr:colOff>
      <xdr:row>0</xdr:row>
      <xdr:rowOff>0</xdr:rowOff>
    </xdr:from>
    <xdr:to>
      <xdr:col>2</xdr:col>
      <xdr:colOff>1089525</xdr:colOff>
      <xdr:row>1</xdr:row>
      <xdr:rowOff>19050</xdr:rowOff>
    </xdr:to>
    <xdr:sp macro="" textlink="">
      <xdr:nvSpPr>
        <xdr:cNvPr id="4" name="Pijl-rechts 3" descr="Rechternavigatieknop">
          <a:hlinkClick xmlns:r="http://schemas.openxmlformats.org/officeDocument/2006/relationships" r:id="rId1" tooltip="Selecteer om naar het werkblad GESPECIFICEERDE KOSTEN te gaan"/>
          <a:extLst>
            <a:ext uri="{FF2B5EF4-FFF2-40B4-BE49-F238E27FC236}">
              <a16:creationId xmlns:a16="http://schemas.microsoft.com/office/drawing/2014/main" id="{00000000-0008-0000-0100-000004000000}"/>
            </a:ext>
          </a:extLst>
        </xdr:cNvPr>
        <xdr:cNvSpPr/>
      </xdr:nvSpPr>
      <xdr:spPr>
        <a:xfrm>
          <a:off x="1362075" y="0"/>
          <a:ext cx="1080000" cy="209550"/>
        </a:xfrm>
        <a:prstGeom prst="rightArrow">
          <a:avLst>
            <a:gd name="adj1" fmla="val 100000"/>
            <a:gd name="adj2" fmla="val 59091"/>
          </a:avLst>
        </a:prstGeom>
        <a:solidFill>
          <a:schemeClr val="accent3">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nl" sz="1100">
              <a:solidFill>
                <a:schemeClr val="bg1"/>
              </a:solidFill>
              <a:latin typeface="Century Gothic" panose="020B0502020202020204" pitchFamily="34" charset="0"/>
            </a:rPr>
            <a:t>VOLGENDE</a:t>
          </a:r>
        </a:p>
      </xdr:txBody>
    </xdr:sp>
    <xdr:clientData fPrintsWithSheet="0"/>
  </xdr:twoCellAnchor>
  <xdr:twoCellAnchor editAs="oneCell">
    <xdr:from>
      <xdr:col>1</xdr:col>
      <xdr:colOff>104775</xdr:colOff>
      <xdr:row>0</xdr:row>
      <xdr:rowOff>0</xdr:rowOff>
    </xdr:from>
    <xdr:to>
      <xdr:col>2</xdr:col>
      <xdr:colOff>13200</xdr:colOff>
      <xdr:row>1</xdr:row>
      <xdr:rowOff>19050</xdr:rowOff>
    </xdr:to>
    <xdr:sp macro="" textlink="">
      <xdr:nvSpPr>
        <xdr:cNvPr id="5" name="Pijl-links 4" descr="Linkernavigatieknop">
          <a:hlinkClick xmlns:r="http://schemas.openxmlformats.org/officeDocument/2006/relationships" r:id="rId2" tooltip="Selecteer om naar het werkblad BUDGETOVERZICHT T/M VANDAAG te gaan"/>
          <a:extLst>
            <a:ext uri="{FF2B5EF4-FFF2-40B4-BE49-F238E27FC236}">
              <a16:creationId xmlns:a16="http://schemas.microsoft.com/office/drawing/2014/main" id="{00000000-0008-0000-0100-000005000000}"/>
            </a:ext>
          </a:extLst>
        </xdr:cNvPr>
        <xdr:cNvSpPr/>
      </xdr:nvSpPr>
      <xdr:spPr>
        <a:xfrm>
          <a:off x="285750" y="0"/>
          <a:ext cx="1080000" cy="209550"/>
        </a:xfrm>
        <a:prstGeom prst="leftArrow">
          <a:avLst>
            <a:gd name="adj1" fmla="val 100000"/>
            <a:gd name="adj2" fmla="val 50000"/>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nl" sz="1100">
              <a:solidFill>
                <a:schemeClr val="bg1"/>
              </a:solidFill>
              <a:latin typeface="Century Gothic" panose="020B0502020202020204" pitchFamily="34" charset="0"/>
            </a:rPr>
            <a:t>VORIGE</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6</xdr:col>
      <xdr:colOff>1</xdr:colOff>
      <xdr:row>2</xdr:row>
      <xdr:rowOff>19050</xdr:rowOff>
    </xdr:from>
    <xdr:to>
      <xdr:col>10</xdr:col>
      <xdr:colOff>9525</xdr:colOff>
      <xdr:row>2</xdr:row>
      <xdr:rowOff>904875</xdr:rowOff>
    </xdr:to>
    <mc:AlternateContent xmlns:mc="http://schemas.openxmlformats.org/markup-compatibility/2006" xmlns:sle15="http://schemas.microsoft.com/office/drawing/2012/slicer">
      <mc:Choice Requires="sle15">
        <xdr:graphicFrame macro="">
          <xdr:nvGraphicFramePr>
            <xdr:cNvPr id="4" name="Begunstigde" descr="Filter de gespecificeerde onkosten op het veld Begunstigde">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microsoft.com/office/drawing/2010/slicer">
              <sle:slicer xmlns:sle="http://schemas.microsoft.com/office/drawing/2010/slicer" name="Begunstigde"/>
            </a:graphicData>
          </a:graphic>
        </xdr:graphicFrame>
      </mc:Choice>
      <mc:Fallback xmlns="">
        <xdr:sp macro="" textlink="">
          <xdr:nvSpPr>
            <xdr:cNvPr id="0" name=""/>
            <xdr:cNvSpPr>
              <a:spLocks noTextEdit="1"/>
            </xdr:cNvSpPr>
          </xdr:nvSpPr>
          <xdr:spPr>
            <a:xfrm>
              <a:off x="5705473" y="523875"/>
              <a:ext cx="5362577" cy="885825"/>
            </a:xfrm>
            <a:prstGeom prst="rect">
              <a:avLst/>
            </a:prstGeom>
            <a:solidFill>
              <a:prstClr val="white"/>
            </a:solidFill>
            <a:ln w="1">
              <a:solidFill>
                <a:prstClr val="green"/>
              </a:solidFill>
            </a:ln>
          </xdr:spPr>
          <xdr:txBody>
            <a:bodyPr vertOverflow="clip" horzOverflow="clip" rtlCol="false"/>
            <a:lstStyle/>
            <a:p>
              <a:pPr rtl="false"/>
              <a:r>
                <a:rPr lang="nl" sz="1100"/>
                <a:t>Met deze vorm wordt een tabelslicer aangegeven. Tabelslicers worden ondersteund in Excel of hoger.
Als de vorm is aangepast in een eerdere versie van Excel of als de werkmap is opgeslagen in Excel 2007 of een eerdere versie, kan de slicer niet worden gebruikt.</a:t>
              </a:r>
            </a:p>
          </xdr:txBody>
        </xdr:sp>
      </mc:Fallback>
    </mc:AlternateContent>
    <xdr:clientData/>
  </xdr:twoCellAnchor>
  <xdr:twoCellAnchor editAs="oneCell">
    <xdr:from>
      <xdr:col>1</xdr:col>
      <xdr:colOff>9522</xdr:colOff>
      <xdr:row>2</xdr:row>
      <xdr:rowOff>19050</xdr:rowOff>
    </xdr:from>
    <xdr:to>
      <xdr:col>5</xdr:col>
      <xdr:colOff>1009650</xdr:colOff>
      <xdr:row>2</xdr:row>
      <xdr:rowOff>904875</xdr:rowOff>
    </xdr:to>
    <mc:AlternateContent xmlns:mc="http://schemas.openxmlformats.org/markup-compatibility/2006" xmlns:sle15="http://schemas.microsoft.com/office/drawing/2012/slicer">
      <mc:Choice Requires="sle15">
        <xdr:graphicFrame macro="">
          <xdr:nvGraphicFramePr>
            <xdr:cNvPr id="7" name="Aangevraagd door" descr="Filter de gespecificeerde onkosten op het veld Aangevraagd door">
              <a:extLst>
                <a:ext uri="{FF2B5EF4-FFF2-40B4-BE49-F238E27FC236}">
                  <a16:creationId xmlns:a16="http://schemas.microsoft.com/office/drawing/2014/main" id="{00000000-0008-0000-0200-000007000000}"/>
                </a:ext>
              </a:extLst>
            </xdr:cNvPr>
            <xdr:cNvGraphicFramePr/>
          </xdr:nvGraphicFramePr>
          <xdr:xfrm>
            <a:off x="0" y="0"/>
            <a:ext cx="0" cy="0"/>
          </xdr:xfrm>
          <a:graphic>
            <a:graphicData uri="http://schemas.microsoft.com/office/drawing/2010/slicer">
              <sle:slicer xmlns:sle="http://schemas.microsoft.com/office/drawing/2010/slicer" name="Aangevraagd door"/>
            </a:graphicData>
          </a:graphic>
        </xdr:graphicFrame>
      </mc:Choice>
      <mc:Fallback xmlns="">
        <xdr:sp macro="" textlink="">
          <xdr:nvSpPr>
            <xdr:cNvPr id="0" name=""/>
            <xdr:cNvSpPr>
              <a:spLocks noTextEdit="1"/>
            </xdr:cNvSpPr>
          </xdr:nvSpPr>
          <xdr:spPr>
            <a:xfrm>
              <a:off x="190499" y="523875"/>
              <a:ext cx="5504688" cy="885825"/>
            </a:xfrm>
            <a:prstGeom prst="rect">
              <a:avLst/>
            </a:prstGeom>
            <a:solidFill>
              <a:prstClr val="white"/>
            </a:solidFill>
            <a:ln w="1">
              <a:solidFill>
                <a:prstClr val="green"/>
              </a:solidFill>
            </a:ln>
          </xdr:spPr>
          <xdr:txBody>
            <a:bodyPr vertOverflow="clip" horzOverflow="clip" rtlCol="false"/>
            <a:lstStyle/>
            <a:p>
              <a:pPr rtl="false"/>
              <a:r>
                <a:rPr lang="nl" sz="1100"/>
                <a:t>Met deze vorm wordt een tabelslicer aangegeven. Tabelslicers worden ondersteund in Excel of hoger.
Als de vorm is aangepast in een eerdere versie van Excel of als de werkmap is opgeslagen in Excel 2007 of een eerdere versie, kan de slicer niet worden gebruikt.</a:t>
              </a:r>
            </a:p>
          </xdr:txBody>
        </xdr:sp>
      </mc:Fallback>
    </mc:AlternateContent>
    <xdr:clientData/>
  </xdr:twoCellAnchor>
  <xdr:twoCellAnchor editAs="oneCell">
    <xdr:from>
      <xdr:col>2</xdr:col>
      <xdr:colOff>9525</xdr:colOff>
      <xdr:row>0</xdr:row>
      <xdr:rowOff>0</xdr:rowOff>
    </xdr:from>
    <xdr:to>
      <xdr:col>2</xdr:col>
      <xdr:colOff>1089525</xdr:colOff>
      <xdr:row>1</xdr:row>
      <xdr:rowOff>19050</xdr:rowOff>
    </xdr:to>
    <xdr:sp macro="" textlink="">
      <xdr:nvSpPr>
        <xdr:cNvPr id="8" name="Pijl-rechts 7" descr="Rechternavigatieknop">
          <a:hlinkClick xmlns:r="http://schemas.openxmlformats.org/officeDocument/2006/relationships" r:id="rId1" tooltip="Selecteer om naar het werkblad LIEFDADIGHEID EN SPONSORS te gaan"/>
          <a:extLst>
            <a:ext uri="{FF2B5EF4-FFF2-40B4-BE49-F238E27FC236}">
              <a16:creationId xmlns:a16="http://schemas.microsoft.com/office/drawing/2014/main" id="{00000000-0008-0000-0200-000008000000}"/>
            </a:ext>
          </a:extLst>
        </xdr:cNvPr>
        <xdr:cNvSpPr/>
      </xdr:nvSpPr>
      <xdr:spPr>
        <a:xfrm>
          <a:off x="1362075" y="0"/>
          <a:ext cx="1080000" cy="209550"/>
        </a:xfrm>
        <a:prstGeom prst="rightArrow">
          <a:avLst>
            <a:gd name="adj1" fmla="val 100000"/>
            <a:gd name="adj2" fmla="val 59091"/>
          </a:avLst>
        </a:prstGeom>
        <a:solidFill>
          <a:schemeClr val="accent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nl" sz="1100">
              <a:solidFill>
                <a:schemeClr val="bg1"/>
              </a:solidFill>
              <a:latin typeface="Century Gothic" panose="020B0502020202020204" pitchFamily="34" charset="0"/>
            </a:rPr>
            <a:t>VOLGENDE</a:t>
          </a:r>
        </a:p>
      </xdr:txBody>
    </xdr:sp>
    <xdr:clientData fPrintsWithSheet="0"/>
  </xdr:twoCellAnchor>
  <xdr:twoCellAnchor editAs="oneCell">
    <xdr:from>
      <xdr:col>1</xdr:col>
      <xdr:colOff>104775</xdr:colOff>
      <xdr:row>0</xdr:row>
      <xdr:rowOff>0</xdr:rowOff>
    </xdr:from>
    <xdr:to>
      <xdr:col>2</xdr:col>
      <xdr:colOff>13200</xdr:colOff>
      <xdr:row>1</xdr:row>
      <xdr:rowOff>19050</xdr:rowOff>
    </xdr:to>
    <xdr:sp macro="" textlink="">
      <xdr:nvSpPr>
        <xdr:cNvPr id="9" name="Pijl-links 8" descr="Linkernavigatieknop">
          <a:hlinkClick xmlns:r="http://schemas.openxmlformats.org/officeDocument/2006/relationships" r:id="rId2" tooltip="Selecteer om naar het werkblad OVERZICHT MAANDELIJKSE ONKOSTEN te gaan"/>
          <a:extLst>
            <a:ext uri="{FF2B5EF4-FFF2-40B4-BE49-F238E27FC236}">
              <a16:creationId xmlns:a16="http://schemas.microsoft.com/office/drawing/2014/main" id="{00000000-0008-0000-0200-000009000000}"/>
            </a:ext>
          </a:extLst>
        </xdr:cNvPr>
        <xdr:cNvSpPr/>
      </xdr:nvSpPr>
      <xdr:spPr>
        <a:xfrm>
          <a:off x="285750" y="0"/>
          <a:ext cx="1080000" cy="209550"/>
        </a:xfrm>
        <a:prstGeom prst="leftArrow">
          <a:avLst>
            <a:gd name="adj1" fmla="val 100000"/>
            <a:gd name="adj2" fmla="val 50000"/>
          </a:avLst>
        </a:prstGeom>
        <a:solidFill>
          <a:schemeClr val="accent2">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nl" sz="1100">
              <a:solidFill>
                <a:schemeClr val="bg1"/>
              </a:solidFill>
              <a:latin typeface="Century Gothic" panose="020B0502020202020204" pitchFamily="34" charset="0"/>
            </a:rPr>
            <a:t>VORIGE</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1</xdr:col>
      <xdr:colOff>9524</xdr:colOff>
      <xdr:row>2</xdr:row>
      <xdr:rowOff>19050</xdr:rowOff>
    </xdr:from>
    <xdr:to>
      <xdr:col>6</xdr:col>
      <xdr:colOff>0</xdr:colOff>
      <xdr:row>2</xdr:row>
      <xdr:rowOff>904875</xdr:rowOff>
    </xdr:to>
    <mc:AlternateContent xmlns:mc="http://schemas.openxmlformats.org/markup-compatibility/2006" xmlns:sle15="http://schemas.microsoft.com/office/drawing/2012/slicer">
      <mc:Choice Requires="sle15">
        <xdr:graphicFrame macro="">
          <xdr:nvGraphicFramePr>
            <xdr:cNvPr id="4" name="Aangevraagd door 1" descr="Filter liefdadigheid en sponsors op het veld Aangevraagd door">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microsoft.com/office/drawing/2010/slicer">
              <sle:slicer xmlns:sle="http://schemas.microsoft.com/office/drawing/2010/slicer" name="Aangevraagd door 1"/>
            </a:graphicData>
          </a:graphic>
        </xdr:graphicFrame>
      </mc:Choice>
      <mc:Fallback xmlns="">
        <xdr:sp macro="" textlink="">
          <xdr:nvSpPr>
            <xdr:cNvPr id="0" name=""/>
            <xdr:cNvSpPr>
              <a:spLocks noTextEdit="1"/>
            </xdr:cNvSpPr>
          </xdr:nvSpPr>
          <xdr:spPr>
            <a:xfrm>
              <a:off x="190499" y="523875"/>
              <a:ext cx="6248401" cy="885825"/>
            </a:xfrm>
            <a:prstGeom prst="rect">
              <a:avLst/>
            </a:prstGeom>
            <a:solidFill>
              <a:prstClr val="white"/>
            </a:solidFill>
            <a:ln w="1">
              <a:solidFill>
                <a:prstClr val="green"/>
              </a:solidFill>
            </a:ln>
          </xdr:spPr>
          <xdr:txBody>
            <a:bodyPr vertOverflow="clip" horzOverflow="clip" rtlCol="false"/>
            <a:lstStyle/>
            <a:p>
              <a:pPr rtl="false"/>
              <a:r>
                <a:rPr lang="nl" sz="1100"/>
                <a:t>Met deze vorm wordt een tabelslicer aangegeven. Tabelslicers worden ondersteund in Excel of hoger.
Als de vorm is aangepast in een eerdere versie van Excel of als de werkmap is opgeslagen in Excel 2007 of een eerdere versie, kan de slicer niet worden gebruikt.</a:t>
              </a:r>
            </a:p>
          </xdr:txBody>
        </xdr:sp>
      </mc:Fallback>
    </mc:AlternateContent>
    <xdr:clientData/>
  </xdr:twoCellAnchor>
  <xdr:twoCellAnchor editAs="oneCell">
    <xdr:from>
      <xdr:col>6</xdr:col>
      <xdr:colOff>9524</xdr:colOff>
      <xdr:row>2</xdr:row>
      <xdr:rowOff>19050</xdr:rowOff>
    </xdr:from>
    <xdr:to>
      <xdr:col>12</xdr:col>
      <xdr:colOff>9525</xdr:colOff>
      <xdr:row>2</xdr:row>
      <xdr:rowOff>904875</xdr:rowOff>
    </xdr:to>
    <mc:AlternateContent xmlns:mc="http://schemas.openxmlformats.org/markup-compatibility/2006" xmlns:sle15="http://schemas.microsoft.com/office/drawing/2012/slicer">
      <mc:Choice Requires="sle15">
        <xdr:graphicFrame macro="">
          <xdr:nvGraphicFramePr>
            <xdr:cNvPr id="5" name="Begunstigde 1" descr="Filter liefdadigheid en sponsors op het veld Begunstigde">
              <a:extLst>
                <a:ext uri="{FF2B5EF4-FFF2-40B4-BE49-F238E27FC236}">
                  <a16:creationId xmlns:a16="http://schemas.microsoft.com/office/drawing/2014/main" id="{00000000-0008-0000-0300-000005000000}"/>
                </a:ext>
              </a:extLst>
            </xdr:cNvPr>
            <xdr:cNvGraphicFramePr/>
          </xdr:nvGraphicFramePr>
          <xdr:xfrm>
            <a:off x="0" y="0"/>
            <a:ext cx="0" cy="0"/>
          </xdr:xfrm>
          <a:graphic>
            <a:graphicData uri="http://schemas.microsoft.com/office/drawing/2010/slicer">
              <sle:slicer xmlns:sle="http://schemas.microsoft.com/office/drawing/2010/slicer" name="Begunstigde 1"/>
            </a:graphicData>
          </a:graphic>
        </xdr:graphicFrame>
      </mc:Choice>
      <mc:Fallback xmlns="">
        <xdr:sp macro="" textlink="">
          <xdr:nvSpPr>
            <xdr:cNvPr id="0" name=""/>
            <xdr:cNvSpPr>
              <a:spLocks noTextEdit="1"/>
            </xdr:cNvSpPr>
          </xdr:nvSpPr>
          <xdr:spPr>
            <a:xfrm>
              <a:off x="6448424" y="523875"/>
              <a:ext cx="7181851" cy="885825"/>
            </a:xfrm>
            <a:prstGeom prst="rect">
              <a:avLst/>
            </a:prstGeom>
            <a:solidFill>
              <a:prstClr val="white"/>
            </a:solidFill>
            <a:ln w="1">
              <a:solidFill>
                <a:prstClr val="green"/>
              </a:solidFill>
            </a:ln>
          </xdr:spPr>
          <xdr:txBody>
            <a:bodyPr vertOverflow="clip" horzOverflow="clip" rtlCol="false"/>
            <a:lstStyle/>
            <a:p>
              <a:pPr rtl="false"/>
              <a:r>
                <a:rPr lang="nl" sz="1100"/>
                <a:t>Met deze vorm wordt een tabelslicer aangegeven. Tabelslicers worden ondersteund in Excel of hoger.
Als de vorm is aangepast in een eerdere versie van Excel of als de werkmap is opgeslagen in Excel 2007 of een eerdere versie, kan de slicer niet worden gebruikt.</a:t>
              </a:r>
            </a:p>
          </xdr:txBody>
        </xdr:sp>
      </mc:Fallback>
    </mc:AlternateContent>
    <xdr:clientData/>
  </xdr:twoCellAnchor>
  <xdr:twoCellAnchor editAs="oneCell">
    <xdr:from>
      <xdr:col>1</xdr:col>
      <xdr:colOff>104775</xdr:colOff>
      <xdr:row>0</xdr:row>
      <xdr:rowOff>0</xdr:rowOff>
    </xdr:from>
    <xdr:to>
      <xdr:col>2</xdr:col>
      <xdr:colOff>13200</xdr:colOff>
      <xdr:row>1</xdr:row>
      <xdr:rowOff>19050</xdr:rowOff>
    </xdr:to>
    <xdr:sp macro="" textlink="">
      <xdr:nvSpPr>
        <xdr:cNvPr id="7" name="Pijl-links 6" descr="Linkernavigatieknop">
          <a:hlinkClick xmlns:r="http://schemas.openxmlformats.org/officeDocument/2006/relationships" r:id="rId1" tooltip="Selecteer om naar het werkblad Gespecificeerde kosten te gaan"/>
          <a:extLst>
            <a:ext uri="{FF2B5EF4-FFF2-40B4-BE49-F238E27FC236}">
              <a16:creationId xmlns:a16="http://schemas.microsoft.com/office/drawing/2014/main" id="{00000000-0008-0000-0300-000007000000}"/>
            </a:ext>
          </a:extLst>
        </xdr:cNvPr>
        <xdr:cNvSpPr/>
      </xdr:nvSpPr>
      <xdr:spPr>
        <a:xfrm>
          <a:off x="285750" y="0"/>
          <a:ext cx="1080000" cy="209550"/>
        </a:xfrm>
        <a:prstGeom prst="leftArrow">
          <a:avLst>
            <a:gd name="adj1" fmla="val 100000"/>
            <a:gd name="adj2" fmla="val 50000"/>
          </a:avLst>
        </a:prstGeom>
        <a:solidFill>
          <a:schemeClr val="accent3">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nl" sz="1100">
              <a:solidFill>
                <a:schemeClr val="bg1"/>
              </a:solidFill>
              <a:latin typeface="Century Gothic" panose="020B0502020202020204" pitchFamily="34" charset="0"/>
            </a:rPr>
            <a:t>VORIGE</a:t>
          </a:r>
        </a:p>
      </xdr:txBody>
    </xdr:sp>
    <xdr:clientData fPrintsWithSheet="0"/>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ayee" xr10:uid="{00000000-0013-0000-FFFF-FFFF01000000}" sourceName="Begunstigde">
  <extLst>
    <x:ext xmlns:x15="http://schemas.microsoft.com/office/spreadsheetml/2010/11/main" uri="{2F2917AC-EB37-4324-AD4E-5DD8C200BD13}">
      <x15:tableSlicerCache tableId="2" column="6"/>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equested_by" xr10:uid="{00000000-0013-0000-FFFF-FFFF02000000}" sourceName="Aangevraagd door">
  <extLst>
    <x:ext xmlns:x15="http://schemas.microsoft.com/office/spreadsheetml/2010/11/main" uri="{2F2917AC-EB37-4324-AD4E-5DD8C200BD13}">
      <x15:tableSlicerCache tableId="2" column="4"/>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equested_by1" xr10:uid="{00000000-0013-0000-FFFF-FFFF03000000}" sourceName="Aangevraagd door">
  <extLst>
    <x:ext xmlns:x15="http://schemas.microsoft.com/office/spreadsheetml/2010/11/main" uri="{2F2917AC-EB37-4324-AD4E-5DD8C200BD13}">
      <x15:tableSlicerCache tableId="3" column="3"/>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ayee1" xr10:uid="{00000000-0013-0000-FFFF-FFFF04000000}" sourceName="Begunstigde">
  <extLst>
    <x:ext xmlns:x15="http://schemas.microsoft.com/office/spreadsheetml/2010/11/main" uri="{2F2917AC-EB37-4324-AD4E-5DD8C200BD13}">
      <x15:tableSlicerCache tableId="3" column="6"/>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Account_Title" xr10:uid="{00000000-0013-0000-FFFF-FFFF05000000}" sourceName="Rekeningnaam">
  <extLst>
    <x:ext xmlns:x15="http://schemas.microsoft.com/office/spreadsheetml/2010/11/main" uri="{2F2917AC-EB37-4324-AD4E-5DD8C200BD13}">
      <x15:tableSlicerCache tableId="4" column="2"/>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Accounttitel" xr10:uid="{00000000-0014-0000-FFFF-FFFF01000000}" cache="Slicer_Account_Title" caption="Accounttitel" columnCount="7" style="Slicer Overzicht maandelijkse onkosten" rowHeight="225425"/>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Begunstigde" xr10:uid="{00000000-0014-0000-FFFF-FFFF02000000}" cache="Slicer_Payee" caption="Begunstigde" columnCount="3" style="Slicer Gespecificeerde kosten" rowHeight="225425"/>
  <slicer name="Aangevraagd door" xr10:uid="{00000000-0014-0000-FFFF-FFFF03000000}" cache="Slicer_Requested_by" caption="Aangevraagd door" columnCount="3" style="Slicer Gespecificeerde kosten" rowHeight="225425"/>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Aangevraagd door 1" xr10:uid="{00000000-0014-0000-FFFF-FFFF04000000}" cache="Slicer_Requested_by1" caption="Aangevraagd door" columnCount="3" style="Slicer Liefdadigheid en sponsors" rowHeight="225425"/>
  <slicer name="Begunstigde 1" xr10:uid="{00000000-0014-0000-FFFF-FFFF05000000}" cache="Slicer_Payee1" caption="Begunstigde" columnCount="3" style="Slicer Liefdadigheid en sponsors" rowHeight="225425"/>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YearToDateTable" displayName="YearToDateTable" ref="B4:G17" totalsRowCount="1">
  <autoFilter ref="B4:G16" xr:uid="{00000000-0009-0000-0100-000001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000-000001000000}" name="G/L-code" totalsRowLabel="Totaal" totalsRowDxfId="35" dataCellStyle="Komma"/>
    <tableColumn id="2" xr3:uid="{00000000-0010-0000-0000-000002000000}" name="Accounttitel" totalsRowDxfId="34"/>
    <tableColumn id="3" xr3:uid="{00000000-0010-0000-0000-000003000000}" name="Werkelijk" totalsRowFunction="sum" totalsRowDxfId="33" dataCellStyle="Valuta [0]">
      <calculatedColumnFormula>SUMIF(OverzichtMaandelijkseOnkosten[G/L-code],YearToDateTable[[#This Row],[G/L-code]],OverzichtMaandelijkseOnkosten[Totaal])</calculatedColumnFormula>
    </tableColumn>
    <tableColumn id="4" xr3:uid="{00000000-0010-0000-0000-000004000000}" name="Budget" totalsRowFunction="sum" totalsRowDxfId="32" dataCellStyle="Valuta [0]"/>
    <tableColumn id="5" xr3:uid="{00000000-0010-0000-0000-000005000000}" name="Resterende €" totalsRowFunction="sum" totalsRowDxfId="31" dataCellStyle="Valuta [0]">
      <calculatedColumnFormula>IF(YearToDateTable[[#This Row],[Budget]]="","",YearToDateTable[[#This Row],[Budget]]-YearToDateTable[[#This Row],[Werkelijk]])</calculatedColumnFormula>
    </tableColumn>
    <tableColumn id="6" xr3:uid="{00000000-0010-0000-0000-000006000000}" name="Resterende %" totalsRowFunction="custom" totalsRowDxfId="30" dataCellStyle="Procent">
      <calculatedColumnFormula>IFERROR(YearToDateTable[[#This Row],[Resterende €]]/YearToDateTable[[#This Row],[Budget]],"")</calculatedColumnFormula>
      <totalsRowFormula>YearToDateTable[[#Totals],[Resterende €]]/YearToDateTable[[#Totals],[Budget]]</totalsRowFormula>
    </tableColumn>
  </tableColumns>
  <tableStyleInfo name="Budgetoverzicht Tm Vandaag" showFirstColumn="0" showLastColumn="0" showRowStripes="1" showColumnStripes="0"/>
  <extLst>
    <ext xmlns:x14="http://schemas.microsoft.com/office/spreadsheetml/2009/9/main" uri="{504A1905-F514-4f6f-8877-14C23A59335A}">
      <x14:table altTextSummary="Voer in deze tabel de grootboekcode, de rekeningnaam en het budget in. Het werkelijke bedrag, de resterende waarden en het resterende percentage worden automatisch berekend"/>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OverzichtMaandelijkseOnkosten" displayName="OverzichtMaandelijkseOnkosten" ref="B5:Q18" totalsRowCount="1">
  <autoFilter ref="B5:Q17"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6">
    <tableColumn id="1" xr3:uid="{00000000-0010-0000-0100-000001000000}" name="G/L-code" totalsRowLabel="Totaal" dataDxfId="29" totalsRowDxfId="15" dataCellStyle="Komma"/>
    <tableColumn id="2" xr3:uid="{00000000-0010-0000-0100-000002000000}" name="Rekeningnaam" totalsRowDxfId="14"/>
    <tableColumn id="3" xr3:uid="{00000000-0010-0000-0100-000003000000}" name="Januari" totalsRowFunction="sum" totalsRowDxfId="13" dataCellStyle="Valuta [0]">
      <calculatedColumnFormula>SUMIFS(GespecificeerdeKosten[Controleer bedrag],GespecificeerdeKosten[G/L-code],OverzichtMaandelijkseOnkosten[[#This Row],[G/L-code]],GespecificeerdeKosten[Factuurdatum],"&gt;="&amp;D$3,GespecificeerdeKosten[Factuurdatum],"&lt;="&amp;D$4)+SUMIFS(Anders[Controleer bedrag],Anders[G/L-code],OverzichtMaandelijkseOnkosten[[#This Row],[G/L-code]],Anders[Aanvraag datumcontrole gestart],"&gt;="&amp;DATEVALUE(OverzichtMaandelijkseOnkosten[[#Headers],[Januari]]&amp;" 1, "&amp;_JAAR),Anders[Aanvraag datumcontrole gestart],"&lt;="&amp;D$4)</calculatedColumnFormula>
    </tableColumn>
    <tableColumn id="4" xr3:uid="{00000000-0010-0000-0100-000004000000}" name="Februari" totalsRowFunction="sum" totalsRowDxfId="12" dataCellStyle="Valuta [0]">
      <calculatedColumnFormula>SUMIFS(GespecificeerdeKosten[Controleer bedrag],GespecificeerdeKosten[G/L-code],OverzichtMaandelijkseOnkosten[[#This Row],[G/L-code]],GespecificeerdeKosten[Factuurdatum],"&gt;="&amp;E$3,GespecificeerdeKosten[Factuurdatum],"&lt;="&amp;E$4)+SUMIFS(Anders[Controleer bedrag],Anders[G/L-code],OverzichtMaandelijkseOnkosten[[#This Row],[G/L-code]],Anders[Aanvraag datumcontrole gestart],"&gt;="&amp;DATEVALUE(OverzichtMaandelijkseOnkosten[[#Headers],[Februari]]&amp;" 1, "&amp;_JAAR),Anders[Aanvraag datumcontrole gestart],"&lt;="&amp;E$4)</calculatedColumnFormula>
    </tableColumn>
    <tableColumn id="5" xr3:uid="{00000000-0010-0000-0100-000005000000}" name="Maart" totalsRowFunction="sum" totalsRowDxfId="11" dataCellStyle="Valuta [0]">
      <calculatedColumnFormula>SUMIFS(GespecificeerdeKosten[Controleer bedrag],GespecificeerdeKosten[G/L-code],OverzichtMaandelijkseOnkosten[[#This Row],[G/L-code]],GespecificeerdeKosten[Factuurdatum],"&gt;="&amp;F$3,GespecificeerdeKosten[Factuurdatum],"&lt;="&amp;F$4)+SUMIFS(Anders[Controleer bedrag],Anders[G/L-code],OverzichtMaandelijkseOnkosten[[#This Row],[G/L-code]],Anders[Aanvraag datumcontrole gestart],"&gt;="&amp;DATEVALUE(OverzichtMaandelijkseOnkosten[[#Headers],[Maart]]&amp;" 1, "&amp;_JAAR),Anders[Aanvraag datumcontrole gestart],"&lt;="&amp;F$4)</calculatedColumnFormula>
    </tableColumn>
    <tableColumn id="6" xr3:uid="{00000000-0010-0000-0100-000006000000}" name="April" totalsRowFunction="sum" totalsRowDxfId="10" dataCellStyle="Valuta [0]">
      <calculatedColumnFormula>SUMIFS(GespecificeerdeKosten[Controleer bedrag],GespecificeerdeKosten[G/L-code],OverzichtMaandelijkseOnkosten[[#This Row],[G/L-code]],GespecificeerdeKosten[Factuurdatum],"&gt;="&amp;G$3,GespecificeerdeKosten[Factuurdatum],"&lt;="&amp;G$4)+SUMIFS(Anders[Controleer bedrag],Anders[G/L-code],OverzichtMaandelijkseOnkosten[[#This Row],[G/L-code]],Anders[Aanvraag datumcontrole gestart],"&gt;="&amp;DATEVALUE(OverzichtMaandelijkseOnkosten[[#Headers],[April]]&amp;" 1, "&amp;_JAAR),Anders[Aanvraag datumcontrole gestart],"&lt;="&amp;G$4)</calculatedColumnFormula>
    </tableColumn>
    <tableColumn id="7" xr3:uid="{00000000-0010-0000-0100-000007000000}" name="Mei" totalsRowFunction="sum" totalsRowDxfId="9" dataCellStyle="Valuta [0]">
      <calculatedColumnFormula>SUMIFS(GespecificeerdeKosten[Controleer bedrag],GespecificeerdeKosten[G/L-code],OverzichtMaandelijkseOnkosten[[#This Row],[G/L-code]],GespecificeerdeKosten[Factuurdatum],"&gt;="&amp;H$3,GespecificeerdeKosten[Factuurdatum],"&lt;="&amp;H$4)+SUMIFS(Anders[Controleer bedrag],Anders[G/L-code],OverzichtMaandelijkseOnkosten[[#This Row],[G/L-code]],Anders[Aanvraag datumcontrole gestart],"&gt;="&amp;DATEVALUE(OverzichtMaandelijkseOnkosten[[#Headers],[Mei]]&amp;" 1, "&amp;_JAAR),Anders[Aanvraag datumcontrole gestart],"&lt;="&amp;H$4)</calculatedColumnFormula>
    </tableColumn>
    <tableColumn id="8" xr3:uid="{00000000-0010-0000-0100-000008000000}" name="Juni" totalsRowFunction="sum" totalsRowDxfId="8" dataCellStyle="Valuta [0]">
      <calculatedColumnFormula>SUMIFS(GespecificeerdeKosten[Controleer bedrag],GespecificeerdeKosten[G/L-code],OverzichtMaandelijkseOnkosten[[#This Row],[G/L-code]],GespecificeerdeKosten[Factuurdatum],"&gt;="&amp;I$3,GespecificeerdeKosten[Factuurdatum],"&lt;="&amp;I$4)+SUMIFS(Anders[Controleer bedrag],Anders[G/L-code],OverzichtMaandelijkseOnkosten[[#This Row],[G/L-code]],Anders[Aanvraag datumcontrole gestart],"&gt;="&amp;DATEVALUE(OverzichtMaandelijkseOnkosten[[#Headers],[Juni]]&amp;" 1, "&amp;_JAAR),Anders[Aanvraag datumcontrole gestart],"&lt;="&amp;I$4)</calculatedColumnFormula>
    </tableColumn>
    <tableColumn id="9" xr3:uid="{00000000-0010-0000-0100-000009000000}" name="Juli" totalsRowFunction="sum" totalsRowDxfId="7" dataCellStyle="Valuta [0]">
      <calculatedColumnFormula>SUMIFS(GespecificeerdeKosten[Controleer bedrag],GespecificeerdeKosten[G/L-code],OverzichtMaandelijkseOnkosten[[#This Row],[G/L-code]],GespecificeerdeKosten[Factuurdatum],"&gt;="&amp;J$3,GespecificeerdeKosten[Factuurdatum],"&lt;="&amp;J$4)+SUMIFS(Anders[Controleer bedrag],Anders[G/L-code],OverzichtMaandelijkseOnkosten[[#This Row],[G/L-code]],Anders[Aanvraag datumcontrole gestart],"&gt;="&amp;DATEVALUE(OverzichtMaandelijkseOnkosten[[#Headers],[Juli]]&amp;" 1, "&amp;_JAAR),Anders[Aanvraag datumcontrole gestart],"&lt;="&amp;J$4)</calculatedColumnFormula>
    </tableColumn>
    <tableColumn id="10" xr3:uid="{00000000-0010-0000-0100-00000A000000}" name="Augustus" totalsRowFunction="sum" totalsRowDxfId="6" dataCellStyle="Valuta [0]">
      <calculatedColumnFormula>SUMIFS(GespecificeerdeKosten[Controleer bedrag],GespecificeerdeKosten[G/L-code],OverzichtMaandelijkseOnkosten[[#This Row],[G/L-code]],GespecificeerdeKosten[Factuurdatum],"&gt;="&amp;K$3,GespecificeerdeKosten[Factuurdatum],"&lt;="&amp;K$4)+SUMIFS(Anders[Controleer bedrag],Anders[G/L-code],OverzichtMaandelijkseOnkosten[[#This Row],[G/L-code]],Anders[Aanvraag datumcontrole gestart],"&gt;="&amp;DATEVALUE(OverzichtMaandelijkseOnkosten[[#Headers],[Augustus]]&amp;" 1, "&amp;_JAAR),Anders[Aanvraag datumcontrole gestart],"&lt;="&amp;K$4)</calculatedColumnFormula>
    </tableColumn>
    <tableColumn id="11" xr3:uid="{00000000-0010-0000-0100-00000B000000}" name="September" totalsRowFunction="sum" totalsRowDxfId="5" dataCellStyle="Valuta [0]">
      <calculatedColumnFormula>SUMIFS(GespecificeerdeKosten[Controleer bedrag],GespecificeerdeKosten[G/L-code],OverzichtMaandelijkseOnkosten[[#This Row],[G/L-code]],GespecificeerdeKosten[Factuurdatum],"&gt;="&amp;L$3,GespecificeerdeKosten[Factuurdatum],"&lt;="&amp;L$4)+SUMIFS(Anders[Controleer bedrag],Anders[G/L-code],OverzichtMaandelijkseOnkosten[[#This Row],[G/L-code]],Anders[Aanvraag datumcontrole gestart],"&gt;="&amp;DATEVALUE(OverzichtMaandelijkseOnkosten[[#Headers],[September]]&amp;" 1, "&amp;_JAAR),Anders[Aanvraag datumcontrole gestart],"&lt;="&amp;L$4)</calculatedColumnFormula>
    </tableColumn>
    <tableColumn id="12" xr3:uid="{00000000-0010-0000-0100-00000C000000}" name="Oktober" totalsRowFunction="sum" totalsRowDxfId="4" dataCellStyle="Valuta [0]">
      <calculatedColumnFormula>SUMIFS(GespecificeerdeKosten[Controleer bedrag],GespecificeerdeKosten[G/L-code],OverzichtMaandelijkseOnkosten[[#This Row],[G/L-code]],GespecificeerdeKosten[Factuurdatum],"&gt;="&amp;M$3,GespecificeerdeKosten[Factuurdatum],"&lt;="&amp;M$4)+SUMIFS(Anders[Controleer bedrag],Anders[G/L-code],OverzichtMaandelijkseOnkosten[[#This Row],[G/L-code]],Anders[Aanvraag datumcontrole gestart],"&gt;="&amp;DATEVALUE(OverzichtMaandelijkseOnkosten[[#Headers],[Oktober]]&amp;" 1, "&amp;_JAAR),Anders[Aanvraag datumcontrole gestart],"&lt;="&amp;M$4)</calculatedColumnFormula>
    </tableColumn>
    <tableColumn id="13" xr3:uid="{00000000-0010-0000-0100-00000D000000}" name="November" totalsRowFunction="sum" totalsRowDxfId="3" dataCellStyle="Valuta [0]">
      <calculatedColumnFormula>SUMIFS(GespecificeerdeKosten[Controleer bedrag],GespecificeerdeKosten[G/L-code],OverzichtMaandelijkseOnkosten[[#This Row],[G/L-code]],GespecificeerdeKosten[Factuurdatum],"&gt;="&amp;N$3,GespecificeerdeKosten[Factuurdatum],"&lt;="&amp;N$4)+SUMIFS(Anders[Controleer bedrag],Anders[G/L-code],OverzichtMaandelijkseOnkosten[[#This Row],[G/L-code]],Anders[Aanvraag datumcontrole gestart],"&gt;="&amp;DATEVALUE(OverzichtMaandelijkseOnkosten[[#Headers],[November]]&amp;" 1, "&amp;_JAAR),Anders[Aanvraag datumcontrole gestart],"&lt;="&amp;N$4)</calculatedColumnFormula>
    </tableColumn>
    <tableColumn id="14" xr3:uid="{00000000-0010-0000-0100-00000E000000}" name="December" totalsRowFunction="sum" totalsRowDxfId="2" dataCellStyle="Valuta [0]">
      <calculatedColumnFormula>SUMIFS(GespecificeerdeKosten[Controleer bedrag],GespecificeerdeKosten[G/L-code],OverzichtMaandelijkseOnkosten[[#This Row],[G/L-code]],GespecificeerdeKosten[Factuurdatum],"&gt;="&amp;O$3,GespecificeerdeKosten[Factuurdatum],"&lt;="&amp;O$4)+SUMIFS(Anders[Controleer bedrag],Anders[G/L-code],OverzichtMaandelijkseOnkosten[[#This Row],[G/L-code]],Anders[Aanvraag datumcontrole gestart],"&gt;="&amp;DATEVALUE(OverzichtMaandelijkseOnkosten[[#Headers],[December]]&amp;" 1, "&amp;_JAAR),Anders[Aanvraag datumcontrole gestart],"&lt;="&amp;O$4)</calculatedColumnFormula>
    </tableColumn>
    <tableColumn id="15" xr3:uid="{00000000-0010-0000-0100-00000F000000}" name="Totaal" totalsRowFunction="sum" totalsRowDxfId="1" dataCellStyle="Valuta [0]">
      <calculatedColumnFormula>SUM(OverzichtMaandelijkseOnkosten[[#This Row],[Januari]:[December]])</calculatedColumnFormula>
    </tableColumn>
    <tableColumn id="16" xr3:uid="{00000000-0010-0000-0100-000010000000}" name=" " totalsRowDxfId="0" dataCellStyle="Valuta [0]"/>
  </tableColumns>
  <tableStyleInfo name="Overzicht Maandelijkse Onkosten" showFirstColumn="0" showLastColumn="0" showRowStripes="1" showColumnStripes="0"/>
  <extLst>
    <ext xmlns:x14="http://schemas.microsoft.com/office/spreadsheetml/2009/9/main" uri="{504A1905-F514-4f6f-8877-14C23A59335A}">
      <x14:table altTextSummary="Voer in deze tabel de grootboekcode en de rekeningnaam in. De bedragen voor elke maand en de totalen worden automatisch berekend"/>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GespecificeerdeKosten" displayName="GespecificeerdeKosten" ref="B4:J6">
  <autoFilter ref="B4:J6"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00000000-0010-0000-0200-000001000000}" name="G/L-code" totalsRowLabel="Totaal" dataDxfId="21" totalsRowDxfId="22" dataCellStyle="Komma"/>
    <tableColumn id="2" xr3:uid="{00000000-0010-0000-0200-000002000000}" name="Factuurdatum" dataDxfId="19" totalsRowDxfId="20" dataCellStyle="Datum"/>
    <tableColumn id="3" xr3:uid="{00000000-0010-0000-0200-000003000000}" name="Factuurnr." totalsRowDxfId="18" dataCellStyle="Komma"/>
    <tableColumn id="4" xr3:uid="{00000000-0010-0000-0200-000004000000}" name="Aangevraagd door"/>
    <tableColumn id="5" xr3:uid="{00000000-0010-0000-0200-000005000000}" name="Controleer bedrag" totalsRowDxfId="17" dataCellStyle="Valuta [0]"/>
    <tableColumn id="6" xr3:uid="{00000000-0010-0000-0200-000006000000}" name="Begunstigde"/>
    <tableColumn id="7" xr3:uid="{00000000-0010-0000-0200-000007000000}" name="Selecteer gebruik"/>
    <tableColumn id="8" xr3:uid="{00000000-0010-0000-0200-000008000000}" name="Distributiewijze"/>
    <tableColumn id="9" xr3:uid="{00000000-0010-0000-0200-000009000000}" name="Bestandsdatum" totalsRowFunction="count" totalsRowDxfId="16" dataCellStyle="Datum"/>
  </tableColumns>
  <tableStyleInfo name="Gespecificeerde Kosten" showFirstColumn="0" showLastColumn="0" showRowStripes="1" showColumnStripes="0"/>
  <extLst>
    <ext xmlns:x14="http://schemas.microsoft.com/office/spreadsheetml/2009/9/main" uri="{504A1905-F514-4f6f-8877-14C23A59335A}">
      <x14:table altTextSummary="Enter G/L code and related information.  Check amounts on this table will drive the monthly expenses summary table"/>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Anders" displayName="Anders" ref="B4:L6">
  <autoFilter ref="B4:L6"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300-000001000000}" name="G/L-code" totalsRowLabel="Totaal" dataDxfId="28" totalsRowDxfId="27" dataCellStyle="Komma"/>
    <tableColumn id="2" xr3:uid="{00000000-0010-0000-0300-000002000000}" name="Aanvraag datumcontrole gestart" totalsRowDxfId="26" dataCellStyle="Datum"/>
    <tableColumn id="3" xr3:uid="{00000000-0010-0000-0300-000003000000}" name="Aangevraagd door"/>
    <tableColumn id="4" xr3:uid="{00000000-0010-0000-0300-000004000000}" name="Controleer bedrag" totalsRowDxfId="25" dataCellStyle="Valuta [0]"/>
    <tableColumn id="5" xr3:uid="{00000000-0010-0000-0300-000005000000}" name="Bijdrage vorig jaar" totalsRowDxfId="24" dataCellStyle="Valuta [0]"/>
    <tableColumn id="6" xr3:uid="{00000000-0010-0000-0300-000006000000}" name="Begunstigde"/>
    <tableColumn id="7" xr3:uid="{00000000-0010-0000-0300-000007000000}" name="Gebruikt voor"/>
    <tableColumn id="8" xr3:uid="{00000000-0010-0000-0300-000008000000}" name="Afgetekend door"/>
    <tableColumn id="9" xr3:uid="{00000000-0010-0000-0300-000009000000}" name="Categorie"/>
    <tableColumn id="10" xr3:uid="{00000000-0010-0000-0300-00000A000000}" name="Distributiewijze"/>
    <tableColumn id="11" xr3:uid="{00000000-0010-0000-0300-00000B000000}" name="Bestandsdatum" totalsRowFunction="count" totalsRowDxfId="23" dataCellStyle="Datum"/>
  </tableColumns>
  <tableStyleInfo name="Liefdadigheid en sponsors" showFirstColumn="0" showLastColumn="0" showRowStripes="1" showColumnStripes="0"/>
  <extLst>
    <ext xmlns:x14="http://schemas.microsoft.com/office/spreadsheetml/2009/9/main" uri="{504A1905-F514-4f6f-8877-14C23A59335A}">
      <x14:table altTextSummary="Voer in deze tabel de grootboekcode, de aanvraagdatum van de rekening, de namen van de aanvrager en begunstigde, het bedrag, het doel, de bijdrage van vorig jaar, de distributiemethode en de datum van indienen in"/>
    </ext>
  </extLst>
</table>
</file>

<file path=xl/theme/theme1.xml><?xml version="1.0" encoding="utf-8"?>
<a:theme xmlns:a="http://schemas.openxmlformats.org/drawingml/2006/main" name="Office Theme">
  <a:themeElements>
    <a:clrScheme name="General ledger">
      <a:dk1>
        <a:srgbClr val="3F3F3F"/>
      </a:dk1>
      <a:lt1>
        <a:srgbClr val="FFFFFF"/>
      </a:lt1>
      <a:dk2>
        <a:srgbClr val="23070B"/>
      </a:dk2>
      <a:lt2>
        <a:srgbClr val="F4F1E7"/>
      </a:lt2>
      <a:accent1>
        <a:srgbClr val="F9AC1E"/>
      </a:accent1>
      <a:accent2>
        <a:srgbClr val="7AB88E"/>
      </a:accent2>
      <a:accent3>
        <a:srgbClr val="F48C59"/>
      </a:accent3>
      <a:accent4>
        <a:srgbClr val="70A8B0"/>
      </a:accent4>
      <a:accent5>
        <a:srgbClr val="F7913D"/>
      </a:accent5>
      <a:accent6>
        <a:srgbClr val="935961"/>
      </a:accent6>
      <a:hlink>
        <a:srgbClr val="70A8B0"/>
      </a:hlink>
      <a:folHlink>
        <a:srgbClr val="967DA7"/>
      </a:folHlink>
    </a:clrScheme>
    <a:fontScheme name="General ledger">
      <a:majorFont>
        <a:latin typeface="Century Gothic"/>
        <a:ea typeface=""/>
        <a:cs typeface=""/>
      </a:majorFont>
      <a:minorFont>
        <a:latin typeface="Times New Roman"/>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microsoft.com/office/2007/relationships/slicer" Target="../slicers/slicer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microsoft.com/office/2007/relationships/slicer" Target="../slicers/slicer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microsoft.com/office/2007/relationships/slicer" Target="../slicers/slicer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pageSetUpPr fitToPage="1"/>
  </sheetPr>
  <dimension ref="B1:G17"/>
  <sheetViews>
    <sheetView showGridLines="0" tabSelected="1" workbookViewId="0"/>
  </sheetViews>
  <sheetFormatPr defaultRowHeight="30" customHeight="1" x14ac:dyDescent="0.25"/>
  <cols>
    <col min="1" max="1" width="2.7109375" customWidth="1"/>
    <col min="2" max="2" width="17.5703125" customWidth="1"/>
    <col min="3" max="3" width="23.5703125" customWidth="1"/>
    <col min="4" max="5" width="18.140625" customWidth="1"/>
    <col min="6" max="6" width="18.85546875" customWidth="1"/>
    <col min="7" max="7" width="14.85546875" customWidth="1"/>
    <col min="8" max="8" width="2.7109375" customWidth="1"/>
  </cols>
  <sheetData>
    <row r="1" spans="2:7" ht="15" customHeight="1" x14ac:dyDescent="0.25">
      <c r="B1" s="4" t="s">
        <v>0</v>
      </c>
    </row>
    <row r="2" spans="2:7" ht="30" customHeight="1" thickBot="1" x14ac:dyDescent="0.4">
      <c r="B2" s="23" t="s">
        <v>1</v>
      </c>
      <c r="C2" s="23"/>
      <c r="D2" s="23"/>
      <c r="E2" s="23"/>
      <c r="F2" s="1" t="s">
        <v>19</v>
      </c>
      <c r="G2" s="2">
        <f ca="1">YEAR(TODAY())</f>
        <v>2019</v>
      </c>
    </row>
    <row r="3" spans="2:7" ht="15" customHeight="1" thickTop="1" x14ac:dyDescent="0.25"/>
    <row r="4" spans="2:7" ht="30" customHeight="1" x14ac:dyDescent="0.25">
      <c r="B4" s="6" t="s">
        <v>2</v>
      </c>
      <c r="C4" s="6" t="s">
        <v>4</v>
      </c>
      <c r="D4" s="6" t="s">
        <v>17</v>
      </c>
      <c r="E4" s="6" t="s">
        <v>18</v>
      </c>
      <c r="F4" s="6" t="s">
        <v>20</v>
      </c>
      <c r="G4" s="6" t="s">
        <v>21</v>
      </c>
    </row>
    <row r="5" spans="2:7" ht="30" customHeight="1" x14ac:dyDescent="0.25">
      <c r="B5" s="12">
        <v>1000</v>
      </c>
      <c r="C5" s="6" t="s">
        <v>5</v>
      </c>
      <c r="D5" s="10">
        <f ca="1">SUMIF(OverzichtMaandelijkseOnkosten[G/L-code],YearToDateTable[[#This Row],[G/L-code]],OverzichtMaandelijkseOnkosten[Totaal])</f>
        <v>0</v>
      </c>
      <c r="E5" s="10">
        <v>100000</v>
      </c>
      <c r="F5" s="10">
        <f ca="1">IF(YearToDateTable[[#This Row],[Budget]]="","",YearToDateTable[[#This Row],[Budget]]-YearToDateTable[[#This Row],[Werkelijk]])</f>
        <v>100000</v>
      </c>
      <c r="G5" s="11">
        <f ca="1">IFERROR(YearToDateTable[[#This Row],[Resterende €]]/YearToDateTable[[#This Row],[Budget]],"")</f>
        <v>1</v>
      </c>
    </row>
    <row r="6" spans="2:7" ht="30" customHeight="1" x14ac:dyDescent="0.25">
      <c r="B6" s="12">
        <v>2000</v>
      </c>
      <c r="C6" s="6" t="s">
        <v>6</v>
      </c>
      <c r="D6" s="10">
        <f ca="1">SUMIF(OverzichtMaandelijkseOnkosten[G/L-code],YearToDateTable[[#This Row],[G/L-code]],OverzichtMaandelijkseOnkosten[Totaal])</f>
        <v>0</v>
      </c>
      <c r="E6" s="10">
        <v>100000</v>
      </c>
      <c r="F6" s="10">
        <f ca="1">IF(YearToDateTable[[#This Row],[Budget]]="","",YearToDateTable[[#This Row],[Budget]]-YearToDateTable[[#This Row],[Werkelijk]])</f>
        <v>100000</v>
      </c>
      <c r="G6" s="11">
        <f ca="1">IFERROR(YearToDateTable[[#This Row],[Resterende €]]/YearToDateTable[[#This Row],[Budget]],"")</f>
        <v>1</v>
      </c>
    </row>
    <row r="7" spans="2:7" ht="30" customHeight="1" x14ac:dyDescent="0.25">
      <c r="B7" s="12">
        <v>3000</v>
      </c>
      <c r="C7" s="6" t="s">
        <v>7</v>
      </c>
      <c r="D7" s="10">
        <f ca="1">SUMIF(OverzichtMaandelijkseOnkosten[G/L-code],YearToDateTable[[#This Row],[G/L-code]],OverzichtMaandelijkseOnkosten[Totaal])</f>
        <v>0</v>
      </c>
      <c r="E7" s="10">
        <v>100000</v>
      </c>
      <c r="F7" s="10">
        <f ca="1">IF(YearToDateTable[[#This Row],[Budget]]="","",YearToDateTable[[#This Row],[Budget]]-YearToDateTable[[#This Row],[Werkelijk]])</f>
        <v>100000</v>
      </c>
      <c r="G7" s="11">
        <f ca="1">IFERROR(YearToDateTable[[#This Row],[Resterende €]]/YearToDateTable[[#This Row],[Budget]],"")</f>
        <v>1</v>
      </c>
    </row>
    <row r="8" spans="2:7" ht="30" customHeight="1" x14ac:dyDescent="0.25">
      <c r="B8" s="12">
        <v>4000</v>
      </c>
      <c r="C8" s="6" t="s">
        <v>8</v>
      </c>
      <c r="D8" s="10">
        <f ca="1">SUMIF(OverzichtMaandelijkseOnkosten[G/L-code],YearToDateTable[[#This Row],[G/L-code]],OverzichtMaandelijkseOnkosten[Totaal])</f>
        <v>0</v>
      </c>
      <c r="E8" s="10">
        <v>100000</v>
      </c>
      <c r="F8" s="10">
        <f ca="1">IF(YearToDateTable[[#This Row],[Budget]]="","",YearToDateTable[[#This Row],[Budget]]-YearToDateTable[[#This Row],[Werkelijk]])</f>
        <v>100000</v>
      </c>
      <c r="G8" s="11">
        <f ca="1">IFERROR(YearToDateTable[[#This Row],[Resterende €]]/YearToDateTable[[#This Row],[Budget]],"")</f>
        <v>1</v>
      </c>
    </row>
    <row r="9" spans="2:7" ht="30" customHeight="1" x14ac:dyDescent="0.25">
      <c r="B9" s="12">
        <v>5000</v>
      </c>
      <c r="C9" s="6" t="s">
        <v>9</v>
      </c>
      <c r="D9" s="10">
        <f ca="1">SUMIF(OverzichtMaandelijkseOnkosten[G/L-code],YearToDateTable[[#This Row],[G/L-code]],OverzichtMaandelijkseOnkosten[Totaal])</f>
        <v>0</v>
      </c>
      <c r="E9" s="10">
        <v>50000</v>
      </c>
      <c r="F9" s="10">
        <f ca="1">IF(YearToDateTable[[#This Row],[Budget]]="","",YearToDateTable[[#This Row],[Budget]]-YearToDateTable[[#This Row],[Werkelijk]])</f>
        <v>50000</v>
      </c>
      <c r="G9" s="11">
        <f ca="1">IFERROR(YearToDateTable[[#This Row],[Resterende €]]/YearToDateTable[[#This Row],[Budget]],"")</f>
        <v>1</v>
      </c>
    </row>
    <row r="10" spans="2:7" ht="30" customHeight="1" x14ac:dyDescent="0.25">
      <c r="B10" s="12">
        <v>6000</v>
      </c>
      <c r="C10" s="6" t="s">
        <v>10</v>
      </c>
      <c r="D10" s="10">
        <f ca="1">SUMIF(OverzichtMaandelijkseOnkosten[G/L-code],YearToDateTable[[#This Row],[G/L-code]],OverzichtMaandelijkseOnkosten[Totaal])</f>
        <v>0</v>
      </c>
      <c r="E10" s="10">
        <v>25000</v>
      </c>
      <c r="F10" s="10">
        <f ca="1">IF(YearToDateTable[[#This Row],[Budget]]="","",YearToDateTable[[#This Row],[Budget]]-YearToDateTable[[#This Row],[Werkelijk]])</f>
        <v>25000</v>
      </c>
      <c r="G10" s="11">
        <f ca="1">IFERROR(YearToDateTable[[#This Row],[Resterende €]]/YearToDateTable[[#This Row],[Budget]],"")</f>
        <v>1</v>
      </c>
    </row>
    <row r="11" spans="2:7" ht="30" customHeight="1" x14ac:dyDescent="0.25">
      <c r="B11" s="12">
        <v>7000</v>
      </c>
      <c r="C11" s="6" t="s">
        <v>11</v>
      </c>
      <c r="D11" s="10">
        <f ca="1">SUMIF(OverzichtMaandelijkseOnkosten[G/L-code],YearToDateTable[[#This Row],[G/L-code]],OverzichtMaandelijkseOnkosten[Totaal])</f>
        <v>0</v>
      </c>
      <c r="E11" s="10">
        <v>75000</v>
      </c>
      <c r="F11" s="10">
        <f ca="1">IF(YearToDateTable[[#This Row],[Budget]]="","",YearToDateTable[[#This Row],[Budget]]-YearToDateTable[[#This Row],[Werkelijk]])</f>
        <v>75000</v>
      </c>
      <c r="G11" s="11">
        <f ca="1">IFERROR(YearToDateTable[[#This Row],[Resterende €]]/YearToDateTable[[#This Row],[Budget]],"")</f>
        <v>1</v>
      </c>
    </row>
    <row r="12" spans="2:7" ht="30" customHeight="1" x14ac:dyDescent="0.25">
      <c r="B12" s="12">
        <v>8000</v>
      </c>
      <c r="C12" s="6" t="s">
        <v>12</v>
      </c>
      <c r="D12" s="10">
        <f ca="1">SUMIF(OverzichtMaandelijkseOnkosten[G/L-code],YearToDateTable[[#This Row],[G/L-code]],OverzichtMaandelijkseOnkosten[Totaal])</f>
        <v>0</v>
      </c>
      <c r="E12" s="10">
        <v>65000</v>
      </c>
      <c r="F12" s="10">
        <f ca="1">IF(YearToDateTable[[#This Row],[Budget]]="","",YearToDateTable[[#This Row],[Budget]]-YearToDateTable[[#This Row],[Werkelijk]])</f>
        <v>65000</v>
      </c>
      <c r="G12" s="11">
        <f ca="1">IFERROR(YearToDateTable[[#This Row],[Resterende €]]/YearToDateTable[[#This Row],[Budget]],"")</f>
        <v>1</v>
      </c>
    </row>
    <row r="13" spans="2:7" ht="30" customHeight="1" x14ac:dyDescent="0.25">
      <c r="B13" s="12">
        <v>9000</v>
      </c>
      <c r="C13" s="6" t="s">
        <v>13</v>
      </c>
      <c r="D13" s="10">
        <f ca="1">SUMIF(OverzichtMaandelijkseOnkosten[G/L-code],YearToDateTable[[#This Row],[G/L-code]],OverzichtMaandelijkseOnkosten[Totaal])</f>
        <v>0</v>
      </c>
      <c r="E13" s="10">
        <v>125000</v>
      </c>
      <c r="F13" s="10">
        <f ca="1">IF(YearToDateTable[[#This Row],[Budget]]="","",YearToDateTable[[#This Row],[Budget]]-YearToDateTable[[#This Row],[Werkelijk]])</f>
        <v>125000</v>
      </c>
      <c r="G13" s="11">
        <f ca="1">IFERROR(YearToDateTable[[#This Row],[Resterende €]]/YearToDateTable[[#This Row],[Budget]],"")</f>
        <v>1</v>
      </c>
    </row>
    <row r="14" spans="2:7" ht="30" customHeight="1" x14ac:dyDescent="0.25">
      <c r="B14" s="12">
        <v>10000</v>
      </c>
      <c r="C14" s="6" t="s">
        <v>14</v>
      </c>
      <c r="D14" s="10">
        <f ca="1">SUMIF(OverzichtMaandelijkseOnkosten[G/L-code],YearToDateTable[[#This Row],[G/L-code]],OverzichtMaandelijkseOnkosten[Totaal])</f>
        <v>0</v>
      </c>
      <c r="E14" s="10">
        <v>100000</v>
      </c>
      <c r="F14" s="10">
        <f ca="1">IF(YearToDateTable[[#This Row],[Budget]]="","",YearToDateTable[[#This Row],[Budget]]-YearToDateTable[[#This Row],[Werkelijk]])</f>
        <v>100000</v>
      </c>
      <c r="G14" s="11">
        <f ca="1">IFERROR(YearToDateTable[[#This Row],[Resterende €]]/YearToDateTable[[#This Row],[Budget]],"")</f>
        <v>1</v>
      </c>
    </row>
    <row r="15" spans="2:7" ht="30" customHeight="1" x14ac:dyDescent="0.25">
      <c r="B15" s="12">
        <v>11000</v>
      </c>
      <c r="C15" s="6" t="s">
        <v>15</v>
      </c>
      <c r="D15" s="10">
        <f ca="1">SUMIF(OverzichtMaandelijkseOnkosten[G/L-code],YearToDateTable[[#This Row],[G/L-code]],OverzichtMaandelijkseOnkosten[Totaal])</f>
        <v>0</v>
      </c>
      <c r="E15" s="10">
        <v>250000</v>
      </c>
      <c r="F15" s="10">
        <f ca="1">IF(YearToDateTable[[#This Row],[Budget]]="","",YearToDateTable[[#This Row],[Budget]]-YearToDateTable[[#This Row],[Werkelijk]])</f>
        <v>250000</v>
      </c>
      <c r="G15" s="11">
        <f ca="1">IFERROR(YearToDateTable[[#This Row],[Resterende €]]/YearToDateTable[[#This Row],[Budget]],"")</f>
        <v>1</v>
      </c>
    </row>
    <row r="16" spans="2:7" ht="30" customHeight="1" x14ac:dyDescent="0.25">
      <c r="B16" s="12">
        <v>12000</v>
      </c>
      <c r="C16" s="6" t="s">
        <v>16</v>
      </c>
      <c r="D16" s="10">
        <f ca="1">SUMIF(OverzichtMaandelijkseOnkosten[G/L-code],YearToDateTable[[#This Row],[G/L-code]],OverzichtMaandelijkseOnkosten[Totaal])</f>
        <v>0</v>
      </c>
      <c r="E16" s="10">
        <v>50000</v>
      </c>
      <c r="F16" s="10">
        <f ca="1">IF(YearToDateTable[[#This Row],[Budget]]="","",YearToDateTable[[#This Row],[Budget]]-YearToDateTable[[#This Row],[Werkelijk]])</f>
        <v>50000</v>
      </c>
      <c r="G16" s="11">
        <f ca="1">IFERROR(YearToDateTable[[#This Row],[Resterende €]]/YearToDateTable[[#This Row],[Budget]],"")</f>
        <v>1</v>
      </c>
    </row>
    <row r="17" spans="2:7" ht="30" customHeight="1" x14ac:dyDescent="0.25">
      <c r="B17" s="6" t="s">
        <v>3</v>
      </c>
      <c r="C17" s="6"/>
      <c r="D17" s="18">
        <f ca="1">SUBTOTAL(109,YearToDateTable[Werkelijk])</f>
        <v>0</v>
      </c>
      <c r="E17" s="18">
        <f>SUBTOTAL(109,YearToDateTable[Budget])</f>
        <v>1140000</v>
      </c>
      <c r="F17" s="18">
        <f ca="1">SUBTOTAL(109,YearToDateTable[Resterende €])</f>
        <v>1140000</v>
      </c>
      <c r="G17" s="8">
        <f ca="1">YearToDateTable[[#Totals],[Resterende €]]/YearToDateTable[[#Totals],[Budget]]</f>
        <v>1</v>
      </c>
    </row>
  </sheetData>
  <mergeCells count="1">
    <mergeCell ref="B2:E2"/>
  </mergeCells>
  <conditionalFormatting sqref="F5:F16">
    <cfRule type="dataBar" priority="1">
      <dataBar>
        <cfvo type="min"/>
        <cfvo type="max"/>
        <color rgb="FFFF555A"/>
      </dataBar>
      <extLst>
        <ext xmlns:x14="http://schemas.microsoft.com/office/spreadsheetml/2009/9/main" uri="{B025F937-C7B1-47D3-B67F-A62EFF666E3E}">
          <x14:id>{64C81F98-403B-4FC7-B043-331717AC59B0}</x14:id>
        </ext>
      </extLst>
    </cfRule>
  </conditionalFormatting>
  <dataValidations count="11">
    <dataValidation allowBlank="1" showInputMessage="1" showErrorMessage="1" prompt="Maak in deze werkmap een grootboek met budgetvergelijking. Voer gegevens in in de tabel Dit jaar t/m vandaag op dit werkblad. De navigatiekoppeling bevindt zich in cel B1" sqref="A1" xr:uid="{00000000-0002-0000-0000-000000000000}"/>
    <dataValidation allowBlank="1" showInputMessage="1" showErrorMessage="1" prompt="Deze cel bevat de titel van dit werkblad. Voer in cel G2 het jaartal in" sqref="B2:E2" xr:uid="{00000000-0002-0000-0000-000001000000}"/>
    <dataValidation allowBlank="1" showInputMessage="1" showErrorMessage="1" prompt="Voer het jaar in de cel rechts in" sqref="F2" xr:uid="{00000000-0002-0000-0000-000002000000}"/>
    <dataValidation allowBlank="1" showInputMessage="1" showErrorMessage="1" prompt="Voer in deze cel het jaar in" sqref="G2" xr:uid="{00000000-0002-0000-0000-000003000000}"/>
    <dataValidation allowBlank="1" showInputMessage="1" showErrorMessage="1" prompt="Voer in deze kolom onder deze koptekst de grootboekcode in" sqref="B4" xr:uid="{00000000-0002-0000-0000-000004000000}"/>
    <dataValidation allowBlank="1" showInputMessage="1" showErrorMessage="1" prompt="Voer in deze kolom onder deze kop de naam van de rekening in" sqref="C4" xr:uid="{00000000-0002-0000-0000-000005000000}"/>
    <dataValidation allowBlank="1" showInputMessage="1" showErrorMessage="1" prompt="Het werkelijke bedrag wordt automatisch berekend in deze kolom onder deze koptekst" sqref="D4" xr:uid="{00000000-0002-0000-0000-000006000000}"/>
    <dataValidation allowBlank="1" showInputMessage="1" showErrorMessage="1" prompt="Voer het bedrag van het budget in deze kolom onder deze koptekst in" sqref="E4" xr:uid="{00000000-0002-0000-0000-000007000000}"/>
    <dataValidation allowBlank="1" showInputMessage="1" showErrorMessage="1" prompt="De gegevensbalk voor het resterende bedrag wordt automatisch bijgewerkt in deze kolom onder deze koptekst" sqref="F4" xr:uid="{00000000-0002-0000-0000-000008000000}"/>
    <dataValidation allowBlank="1" showInputMessage="1" showErrorMessage="1" prompt="Het resterende percentage wordt automatisch berekend in deze kolom onder deze koptekst" sqref="G4" xr:uid="{00000000-0002-0000-0000-000009000000}"/>
    <dataValidation allowBlank="1" showInputMessage="1" showErrorMessage="1" prompt="De navigatiekoppeling staat in deze cel. Selecteer de cel om naar het werkblad OVERZICHT MAANDELIJKSE ONKOSTEN te gaan" sqref="B1" xr:uid="{00000000-0002-0000-0000-00000A000000}"/>
  </dataValidations>
  <hyperlinks>
    <hyperlink ref="B1" location="'OVERZICHT MAANDELIJKSE ONKOSTEN'!A1" tooltip="Selecteer om naar het werkblad OVERZICHT MAANDELIJKSE ONKOSTEN te gaan" display="MONTHLY EXPENSES SUMMARY" xr:uid="{00000000-0004-0000-0000-000000000000}"/>
  </hyperlinks>
  <printOptions horizontalCentered="1"/>
  <pageMargins left="0.4" right="0.4" top="0.4" bottom="0.6" header="0.3" footer="0.3"/>
  <pageSetup paperSize="9" scale="90" fitToHeight="0" orientation="portrait" r:id="rId1"/>
  <headerFooter differentFirst="1">
    <oddFooter>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64C81F98-403B-4FC7-B043-331717AC59B0}">
            <x14:dataBar minLength="0" maxLength="100" border="1" negativeBarBorderColorSameAsPositive="0">
              <x14:cfvo type="autoMin"/>
              <x14:cfvo type="autoMax"/>
              <x14:borderColor rgb="FFFF555A"/>
              <x14:negativeFillColor rgb="FFFF0000"/>
              <x14:negativeBorderColor rgb="FFFF0000"/>
              <x14:axisColor rgb="FF000000"/>
            </x14:dataBar>
          </x14:cfRule>
          <xm:sqref>F5:F16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499984740745262"/>
    <pageSetUpPr fitToPage="1"/>
  </sheetPr>
  <dimension ref="B1:Q18"/>
  <sheetViews>
    <sheetView showGridLines="0" workbookViewId="0"/>
  </sheetViews>
  <sheetFormatPr defaultRowHeight="30" customHeight="1" x14ac:dyDescent="0.25"/>
  <cols>
    <col min="1" max="1" width="2.7109375" customWidth="1"/>
    <col min="2" max="2" width="17.5703125" customWidth="1"/>
    <col min="3" max="3" width="19.140625" customWidth="1"/>
    <col min="4" max="16" width="13" customWidth="1"/>
    <col min="17" max="17" width="9" customWidth="1"/>
  </cols>
  <sheetData>
    <row r="1" spans="2:17" ht="15" customHeight="1" x14ac:dyDescent="0.25">
      <c r="B1" s="4" t="s">
        <v>22</v>
      </c>
      <c r="C1" s="4" t="s">
        <v>24</v>
      </c>
    </row>
    <row r="2" spans="2:17" ht="24.75" customHeight="1" thickBot="1" x14ac:dyDescent="0.4">
      <c r="B2" s="24" t="s">
        <v>0</v>
      </c>
      <c r="C2" s="24"/>
      <c r="D2" s="24"/>
      <c r="E2" s="24"/>
      <c r="F2" s="24"/>
      <c r="G2" s="24"/>
      <c r="H2" s="24"/>
      <c r="I2" s="24"/>
      <c r="J2" s="24"/>
      <c r="K2" s="24"/>
      <c r="L2" s="24"/>
      <c r="M2" s="24"/>
      <c r="N2" s="24"/>
      <c r="O2" s="24"/>
      <c r="P2" s="24"/>
      <c r="Q2" s="24"/>
    </row>
    <row r="3" spans="2:17" ht="36.950000000000003" customHeight="1" thickTop="1" x14ac:dyDescent="0.25">
      <c r="B3" s="5" t="s">
        <v>23</v>
      </c>
      <c r="D3" s="17">
        <f ca="1">DATEVALUE("1-JAN"&amp;_JAAR)</f>
        <v>43466</v>
      </c>
      <c r="E3" s="17">
        <f ca="1">DATEVALUE("1-FEB"&amp;_JAAR)</f>
        <v>43497</v>
      </c>
      <c r="F3" s="17">
        <f ca="1">DATEVALUE("1-MRT"&amp;_JAAR)</f>
        <v>43525</v>
      </c>
      <c r="G3" s="17">
        <f ca="1">DATEVALUE("1-APR"&amp;_JAAR)</f>
        <v>43556</v>
      </c>
      <c r="H3" s="17">
        <f ca="1">DATEVALUE("1-MEI"&amp;_JAAR)</f>
        <v>43586</v>
      </c>
      <c r="I3" s="17">
        <f ca="1">DATEVALUE("1-JUN"&amp;_JAAR)</f>
        <v>43617</v>
      </c>
      <c r="J3" s="17">
        <f ca="1">DATEVALUE("1-JUL"&amp;_JAAR)</f>
        <v>43647</v>
      </c>
      <c r="K3" s="17">
        <f ca="1">DATEVALUE("1-AUG"&amp;_JAAR)</f>
        <v>43678</v>
      </c>
      <c r="L3" s="17">
        <f ca="1">DATEVALUE("1-SEP"&amp;_JAAR)</f>
        <v>43709</v>
      </c>
      <c r="M3" s="17">
        <f ca="1">DATEVALUE("1-OKT"&amp;_JAAR)</f>
        <v>43739</v>
      </c>
      <c r="N3" s="17">
        <f ca="1">DATEVALUE("1-NOV"&amp;_JAAR)</f>
        <v>43770</v>
      </c>
      <c r="O3" s="17">
        <f ca="1">DATEVALUE("1-DEC"&amp;_JAAR)</f>
        <v>43800</v>
      </c>
    </row>
    <row r="4" spans="2:17" ht="37.5" customHeight="1" x14ac:dyDescent="0.25">
      <c r="B4" s="14"/>
      <c r="D4" s="17">
        <f ca="1">EOMONTH(D3,0)</f>
        <v>43496</v>
      </c>
      <c r="E4" s="17">
        <f ca="1">EOMONTH(E3,0)</f>
        <v>43524</v>
      </c>
      <c r="F4" s="17">
        <f ca="1">EOMONTH(F3,0)</f>
        <v>43555</v>
      </c>
      <c r="G4" s="17">
        <f ca="1">EOMONTH(G3,0)</f>
        <v>43585</v>
      </c>
      <c r="H4" s="17">
        <f ca="1">EOMONTH(H3,0)</f>
        <v>43616</v>
      </c>
      <c r="I4" s="17">
        <f t="shared" ref="I4:O4" ca="1" si="0">EOMONTH(I3,0)</f>
        <v>43646</v>
      </c>
      <c r="J4" s="17">
        <f t="shared" ca="1" si="0"/>
        <v>43677</v>
      </c>
      <c r="K4" s="17">
        <f t="shared" ca="1" si="0"/>
        <v>43708</v>
      </c>
      <c r="L4" s="17">
        <f t="shared" ca="1" si="0"/>
        <v>43738</v>
      </c>
      <c r="M4" s="17">
        <f t="shared" ca="1" si="0"/>
        <v>43769</v>
      </c>
      <c r="N4" s="17">
        <f t="shared" ca="1" si="0"/>
        <v>43799</v>
      </c>
      <c r="O4" s="17">
        <f t="shared" ca="1" si="0"/>
        <v>43830</v>
      </c>
    </row>
    <row r="5" spans="2:17" ht="30" customHeight="1" x14ac:dyDescent="0.25">
      <c r="B5" s="6" t="s">
        <v>2</v>
      </c>
      <c r="C5" s="6" t="s">
        <v>25</v>
      </c>
      <c r="D5" s="22" t="s">
        <v>26</v>
      </c>
      <c r="E5" s="22" t="s">
        <v>27</v>
      </c>
      <c r="F5" s="22" t="s">
        <v>28</v>
      </c>
      <c r="G5" s="22" t="s">
        <v>29</v>
      </c>
      <c r="H5" s="22" t="s">
        <v>30</v>
      </c>
      <c r="I5" s="22" t="s">
        <v>31</v>
      </c>
      <c r="J5" s="22" t="s">
        <v>32</v>
      </c>
      <c r="K5" s="22" t="s">
        <v>33</v>
      </c>
      <c r="L5" s="22" t="s">
        <v>34</v>
      </c>
      <c r="M5" s="22" t="s">
        <v>35</v>
      </c>
      <c r="N5" s="22" t="s">
        <v>36</v>
      </c>
      <c r="O5" s="22" t="s">
        <v>37</v>
      </c>
      <c r="P5" s="22" t="s">
        <v>3</v>
      </c>
      <c r="Q5" s="6" t="s">
        <v>38</v>
      </c>
    </row>
    <row r="6" spans="2:17" ht="30" customHeight="1" x14ac:dyDescent="0.25">
      <c r="B6" s="12">
        <v>1000</v>
      </c>
      <c r="C6" s="6" t="s">
        <v>5</v>
      </c>
      <c r="D6" s="10">
        <f ca="1">SUMIFS(GespecificeerdeKosten[Controleer bedrag],GespecificeerdeKosten[G/L-code],OverzichtMaandelijkseOnkosten[[#This Row],[G/L-code]],GespecificeerdeKosten[Factuurdatum],"&gt;="&amp;D$3,GespecificeerdeKosten[Factuurdatum],"&lt;="&amp;D$4)+SUMIFS(Anders[Controleer bedrag],Anders[G/L-code],OverzichtMaandelijkseOnkosten[[#This Row],[G/L-code]],Anders[Aanvraag datumcontrole gestart],"&gt;="&amp;DATEVALUE(OverzichtMaandelijkseOnkosten[[#Headers],[Januari]]&amp;" 1, "&amp;_JAAR),Anders[Aanvraag datumcontrole gestart],"&lt;="&amp;D$4)</f>
        <v>0</v>
      </c>
      <c r="E6" s="10">
        <f ca="1">SUMIFS(GespecificeerdeKosten[Controleer bedrag],GespecificeerdeKosten[G/L-code],OverzichtMaandelijkseOnkosten[[#This Row],[G/L-code]],GespecificeerdeKosten[Factuurdatum],"&gt;="&amp;E$3,GespecificeerdeKosten[Factuurdatum],"&lt;="&amp;E$4)+SUMIFS(Anders[Controleer bedrag],Anders[G/L-code],OverzichtMaandelijkseOnkosten[[#This Row],[G/L-code]],Anders[Aanvraag datumcontrole gestart],"&gt;="&amp;DATEVALUE(OverzichtMaandelijkseOnkosten[[#Headers],[Februari]]&amp;" 1, "&amp;_JAAR),Anders[Aanvraag datumcontrole gestart],"&lt;="&amp;E$4)</f>
        <v>0</v>
      </c>
      <c r="F6" s="10">
        <f ca="1">SUMIFS(GespecificeerdeKosten[Controleer bedrag],GespecificeerdeKosten[G/L-code],OverzichtMaandelijkseOnkosten[[#This Row],[G/L-code]],GespecificeerdeKosten[Factuurdatum],"&gt;="&amp;F$3,GespecificeerdeKosten[Factuurdatum],"&lt;="&amp;F$4)+SUMIFS(Anders[Controleer bedrag],Anders[G/L-code],OverzichtMaandelijkseOnkosten[[#This Row],[G/L-code]],Anders[Aanvraag datumcontrole gestart],"&gt;="&amp;DATEVALUE(OverzichtMaandelijkseOnkosten[[#Headers],[Maart]]&amp;" 1, "&amp;_JAAR),Anders[Aanvraag datumcontrole gestart],"&lt;="&amp;F$4)</f>
        <v>0</v>
      </c>
      <c r="G6" s="10">
        <f ca="1">SUMIFS(GespecificeerdeKosten[Controleer bedrag],GespecificeerdeKosten[G/L-code],OverzichtMaandelijkseOnkosten[[#This Row],[G/L-code]],GespecificeerdeKosten[Factuurdatum],"&gt;="&amp;G$3,GespecificeerdeKosten[Factuurdatum],"&lt;="&amp;G$4)+SUMIFS(Anders[Controleer bedrag],Anders[G/L-code],OverzichtMaandelijkseOnkosten[[#This Row],[G/L-code]],Anders[Aanvraag datumcontrole gestart],"&gt;="&amp;DATEVALUE(OverzichtMaandelijkseOnkosten[[#Headers],[April]]&amp;" 1, "&amp;_JAAR),Anders[Aanvraag datumcontrole gestart],"&lt;="&amp;G$4)</f>
        <v>0</v>
      </c>
      <c r="H6" s="10">
        <f ca="1">SUMIFS(GespecificeerdeKosten[Controleer bedrag],GespecificeerdeKosten[G/L-code],OverzichtMaandelijkseOnkosten[[#This Row],[G/L-code]],GespecificeerdeKosten[Factuurdatum],"&gt;="&amp;H$3,GespecificeerdeKosten[Factuurdatum],"&lt;="&amp;H$4)+SUMIFS(Anders[Controleer bedrag],Anders[G/L-code],OverzichtMaandelijkseOnkosten[[#This Row],[G/L-code]],Anders[Aanvraag datumcontrole gestart],"&gt;="&amp;DATEVALUE(OverzichtMaandelijkseOnkosten[[#Headers],[Mei]]&amp;" 1, "&amp;_JAAR),Anders[Aanvraag datumcontrole gestart],"&lt;="&amp;H$4)</f>
        <v>0</v>
      </c>
      <c r="I6" s="10">
        <f ca="1">SUMIFS(GespecificeerdeKosten[Controleer bedrag],GespecificeerdeKosten[G/L-code],OverzichtMaandelijkseOnkosten[[#This Row],[G/L-code]],GespecificeerdeKosten[Factuurdatum],"&gt;="&amp;I$3,GespecificeerdeKosten[Factuurdatum],"&lt;="&amp;I$4)+SUMIFS(Anders[Controleer bedrag],Anders[G/L-code],OverzichtMaandelijkseOnkosten[[#This Row],[G/L-code]],Anders[Aanvraag datumcontrole gestart],"&gt;="&amp;DATEVALUE(OverzichtMaandelijkseOnkosten[[#Headers],[Juni]]&amp;" 1, "&amp;_JAAR),Anders[Aanvraag datumcontrole gestart],"&lt;="&amp;I$4)</f>
        <v>0</v>
      </c>
      <c r="J6" s="10">
        <f ca="1">SUMIFS(GespecificeerdeKosten[Controleer bedrag],GespecificeerdeKosten[G/L-code],OverzichtMaandelijkseOnkosten[[#This Row],[G/L-code]],GespecificeerdeKosten[Factuurdatum],"&gt;="&amp;J$3,GespecificeerdeKosten[Factuurdatum],"&lt;="&amp;J$4)+SUMIFS(Anders[Controleer bedrag],Anders[G/L-code],OverzichtMaandelijkseOnkosten[[#This Row],[G/L-code]],Anders[Aanvraag datumcontrole gestart],"&gt;="&amp;DATEVALUE(OverzichtMaandelijkseOnkosten[[#Headers],[Juli]]&amp;" 1, "&amp;_JAAR),Anders[Aanvraag datumcontrole gestart],"&lt;="&amp;J$4)</f>
        <v>0</v>
      </c>
      <c r="K6" s="10">
        <f ca="1">SUMIFS(GespecificeerdeKosten[Controleer bedrag],GespecificeerdeKosten[G/L-code],OverzichtMaandelijkseOnkosten[[#This Row],[G/L-code]],GespecificeerdeKosten[Factuurdatum],"&gt;="&amp;K$3,GespecificeerdeKosten[Factuurdatum],"&lt;="&amp;K$4)+SUMIFS(Anders[Controleer bedrag],Anders[G/L-code],OverzichtMaandelijkseOnkosten[[#This Row],[G/L-code]],Anders[Aanvraag datumcontrole gestart],"&gt;="&amp;DATEVALUE(OverzichtMaandelijkseOnkosten[[#Headers],[Augustus]]&amp;" 1, "&amp;_JAAR),Anders[Aanvraag datumcontrole gestart],"&lt;="&amp;K$4)</f>
        <v>0</v>
      </c>
      <c r="L6" s="10">
        <f ca="1">SUMIFS(GespecificeerdeKosten[Controleer bedrag],GespecificeerdeKosten[G/L-code],OverzichtMaandelijkseOnkosten[[#This Row],[G/L-code]],GespecificeerdeKosten[Factuurdatum],"&gt;="&amp;L$3,GespecificeerdeKosten[Factuurdatum],"&lt;="&amp;L$4)+SUMIFS(Anders[Controleer bedrag],Anders[G/L-code],OverzichtMaandelijkseOnkosten[[#This Row],[G/L-code]],Anders[Aanvraag datumcontrole gestart],"&gt;="&amp;DATEVALUE(OverzichtMaandelijkseOnkosten[[#Headers],[September]]&amp;" 1, "&amp;_JAAR),Anders[Aanvraag datumcontrole gestart],"&lt;="&amp;L$4)</f>
        <v>0</v>
      </c>
      <c r="M6" s="10">
        <f ca="1">SUMIFS(GespecificeerdeKosten[Controleer bedrag],GespecificeerdeKosten[G/L-code],OverzichtMaandelijkseOnkosten[[#This Row],[G/L-code]],GespecificeerdeKosten[Factuurdatum],"&gt;="&amp;M$3,GespecificeerdeKosten[Factuurdatum],"&lt;="&amp;M$4)+SUMIFS(Anders[Controleer bedrag],Anders[G/L-code],OverzichtMaandelijkseOnkosten[[#This Row],[G/L-code]],Anders[Aanvraag datumcontrole gestart],"&gt;="&amp;DATEVALUE(OverzichtMaandelijkseOnkosten[[#Headers],[Oktober]]&amp;" 1, "&amp;_JAAR),Anders[Aanvraag datumcontrole gestart],"&lt;="&amp;M$4)</f>
        <v>0</v>
      </c>
      <c r="N6" s="10">
        <f ca="1">SUMIFS(GespecificeerdeKosten[Controleer bedrag],GespecificeerdeKosten[G/L-code],OverzichtMaandelijkseOnkosten[[#This Row],[G/L-code]],GespecificeerdeKosten[Factuurdatum],"&gt;="&amp;N$3,GespecificeerdeKosten[Factuurdatum],"&lt;="&amp;N$4)+SUMIFS(Anders[Controleer bedrag],Anders[G/L-code],OverzichtMaandelijkseOnkosten[[#This Row],[G/L-code]],Anders[Aanvraag datumcontrole gestart],"&gt;="&amp;DATEVALUE(OverzichtMaandelijkseOnkosten[[#Headers],[November]]&amp;" 1, "&amp;_JAAR),Anders[Aanvraag datumcontrole gestart],"&lt;="&amp;N$4)</f>
        <v>0</v>
      </c>
      <c r="O6" s="10">
        <f ca="1">SUMIFS(GespecificeerdeKosten[Controleer bedrag],GespecificeerdeKosten[G/L-code],OverzichtMaandelijkseOnkosten[[#This Row],[G/L-code]],GespecificeerdeKosten[Factuurdatum],"&gt;="&amp;O$3,GespecificeerdeKosten[Factuurdatum],"&lt;="&amp;O$4)+SUMIFS(Anders[Controleer bedrag],Anders[G/L-code],OverzichtMaandelijkseOnkosten[[#This Row],[G/L-code]],Anders[Aanvraag datumcontrole gestart],"&gt;="&amp;DATEVALUE(OverzichtMaandelijkseOnkosten[[#Headers],[December]]&amp;" 1, "&amp;_JAAR),Anders[Aanvraag datumcontrole gestart],"&lt;="&amp;O$4)</f>
        <v>0</v>
      </c>
      <c r="P6" s="10">
        <f ca="1">SUM(OverzichtMaandelijkseOnkosten[[#This Row],[Januari]:[December]])</f>
        <v>0</v>
      </c>
      <c r="Q6" s="10"/>
    </row>
    <row r="7" spans="2:17" ht="30" customHeight="1" x14ac:dyDescent="0.25">
      <c r="B7" s="12">
        <v>2000</v>
      </c>
      <c r="C7" s="6" t="s">
        <v>6</v>
      </c>
      <c r="D7" s="10">
        <f ca="1">SUMIFS(GespecificeerdeKosten[Controleer bedrag],GespecificeerdeKosten[G/L-code],OverzichtMaandelijkseOnkosten[[#This Row],[G/L-code]],GespecificeerdeKosten[Factuurdatum],"&gt;="&amp;D$3,GespecificeerdeKosten[Factuurdatum],"&lt;="&amp;D$4)+SUMIFS(Anders[Controleer bedrag],Anders[G/L-code],OverzichtMaandelijkseOnkosten[[#This Row],[G/L-code]],Anders[Aanvraag datumcontrole gestart],"&gt;="&amp;DATEVALUE(OverzichtMaandelijkseOnkosten[[#Headers],[Januari]]&amp;" 1, "&amp;_JAAR),Anders[Aanvraag datumcontrole gestart],"&lt;="&amp;D$4)</f>
        <v>0</v>
      </c>
      <c r="E7" s="10">
        <f ca="1">SUMIFS(GespecificeerdeKosten[Controleer bedrag],GespecificeerdeKosten[G/L-code],OverzichtMaandelijkseOnkosten[[#This Row],[G/L-code]],GespecificeerdeKosten[Factuurdatum],"&gt;="&amp;E$3,GespecificeerdeKosten[Factuurdatum],"&lt;="&amp;E$4)+SUMIFS(Anders[Controleer bedrag],Anders[G/L-code],OverzichtMaandelijkseOnkosten[[#This Row],[G/L-code]],Anders[Aanvraag datumcontrole gestart],"&gt;="&amp;DATEVALUE(OverzichtMaandelijkseOnkosten[[#Headers],[Februari]]&amp;" 1, "&amp;_JAAR),Anders[Aanvraag datumcontrole gestart],"&lt;="&amp;E$4)</f>
        <v>0</v>
      </c>
      <c r="F7" s="10">
        <f ca="1">SUMIFS(GespecificeerdeKosten[Controleer bedrag],GespecificeerdeKosten[G/L-code],OverzichtMaandelijkseOnkosten[[#This Row],[G/L-code]],GespecificeerdeKosten[Factuurdatum],"&gt;="&amp;F$3,GespecificeerdeKosten[Factuurdatum],"&lt;="&amp;F$4)+SUMIFS(Anders[Controleer bedrag],Anders[G/L-code],OverzichtMaandelijkseOnkosten[[#This Row],[G/L-code]],Anders[Aanvraag datumcontrole gestart],"&gt;="&amp;DATEVALUE(OverzichtMaandelijkseOnkosten[[#Headers],[Maart]]&amp;" 1, "&amp;_JAAR),Anders[Aanvraag datumcontrole gestart],"&lt;="&amp;F$4)</f>
        <v>0</v>
      </c>
      <c r="G7" s="10">
        <f ca="1">SUMIFS(GespecificeerdeKosten[Controleer bedrag],GespecificeerdeKosten[G/L-code],OverzichtMaandelijkseOnkosten[[#This Row],[G/L-code]],GespecificeerdeKosten[Factuurdatum],"&gt;="&amp;G$3,GespecificeerdeKosten[Factuurdatum],"&lt;="&amp;G$4)+SUMIFS(Anders[Controleer bedrag],Anders[G/L-code],OverzichtMaandelijkseOnkosten[[#This Row],[G/L-code]],Anders[Aanvraag datumcontrole gestart],"&gt;="&amp;DATEVALUE(OverzichtMaandelijkseOnkosten[[#Headers],[April]]&amp;" 1, "&amp;_JAAR),Anders[Aanvraag datumcontrole gestart],"&lt;="&amp;G$4)</f>
        <v>0</v>
      </c>
      <c r="H7" s="10">
        <f ca="1">SUMIFS(GespecificeerdeKosten[Controleer bedrag],GespecificeerdeKosten[G/L-code],OverzichtMaandelijkseOnkosten[[#This Row],[G/L-code]],GespecificeerdeKosten[Factuurdatum],"&gt;="&amp;H$3,GespecificeerdeKosten[Factuurdatum],"&lt;="&amp;H$4)+SUMIFS(Anders[Controleer bedrag],Anders[G/L-code],OverzichtMaandelijkseOnkosten[[#This Row],[G/L-code]],Anders[Aanvraag datumcontrole gestart],"&gt;="&amp;DATEVALUE(OverzichtMaandelijkseOnkosten[[#Headers],[Mei]]&amp;" 1, "&amp;_JAAR),Anders[Aanvraag datumcontrole gestart],"&lt;="&amp;H$4)</f>
        <v>0</v>
      </c>
      <c r="I7" s="10">
        <f ca="1">SUMIFS(GespecificeerdeKosten[Controleer bedrag],GespecificeerdeKosten[G/L-code],OverzichtMaandelijkseOnkosten[[#This Row],[G/L-code]],GespecificeerdeKosten[Factuurdatum],"&gt;="&amp;I$3,GespecificeerdeKosten[Factuurdatum],"&lt;="&amp;I$4)+SUMIFS(Anders[Controleer bedrag],Anders[G/L-code],OverzichtMaandelijkseOnkosten[[#This Row],[G/L-code]],Anders[Aanvraag datumcontrole gestart],"&gt;="&amp;DATEVALUE(OverzichtMaandelijkseOnkosten[[#Headers],[Juni]]&amp;" 1, "&amp;_JAAR),Anders[Aanvraag datumcontrole gestart],"&lt;="&amp;I$4)</f>
        <v>0</v>
      </c>
      <c r="J7" s="10">
        <f ca="1">SUMIFS(GespecificeerdeKosten[Controleer bedrag],GespecificeerdeKosten[G/L-code],OverzichtMaandelijkseOnkosten[[#This Row],[G/L-code]],GespecificeerdeKosten[Factuurdatum],"&gt;="&amp;J$3,GespecificeerdeKosten[Factuurdatum],"&lt;="&amp;J$4)+SUMIFS(Anders[Controleer bedrag],Anders[G/L-code],OverzichtMaandelijkseOnkosten[[#This Row],[G/L-code]],Anders[Aanvraag datumcontrole gestart],"&gt;="&amp;DATEVALUE(OverzichtMaandelijkseOnkosten[[#Headers],[Juli]]&amp;" 1, "&amp;_JAAR),Anders[Aanvraag datumcontrole gestart],"&lt;="&amp;J$4)</f>
        <v>0</v>
      </c>
      <c r="K7" s="10">
        <f ca="1">SUMIFS(GespecificeerdeKosten[Controleer bedrag],GespecificeerdeKosten[G/L-code],OverzichtMaandelijkseOnkosten[[#This Row],[G/L-code]],GespecificeerdeKosten[Factuurdatum],"&gt;="&amp;K$3,GespecificeerdeKosten[Factuurdatum],"&lt;="&amp;K$4)+SUMIFS(Anders[Controleer bedrag],Anders[G/L-code],OverzichtMaandelijkseOnkosten[[#This Row],[G/L-code]],Anders[Aanvraag datumcontrole gestart],"&gt;="&amp;DATEVALUE(OverzichtMaandelijkseOnkosten[[#Headers],[Augustus]]&amp;" 1, "&amp;_JAAR),Anders[Aanvraag datumcontrole gestart],"&lt;="&amp;K$4)</f>
        <v>0</v>
      </c>
      <c r="L7" s="10">
        <f ca="1">SUMIFS(GespecificeerdeKosten[Controleer bedrag],GespecificeerdeKosten[G/L-code],OverzichtMaandelijkseOnkosten[[#This Row],[G/L-code]],GespecificeerdeKosten[Factuurdatum],"&gt;="&amp;L$3,GespecificeerdeKosten[Factuurdatum],"&lt;="&amp;L$4)+SUMIFS(Anders[Controleer bedrag],Anders[G/L-code],OverzichtMaandelijkseOnkosten[[#This Row],[G/L-code]],Anders[Aanvraag datumcontrole gestart],"&gt;="&amp;DATEVALUE(OverzichtMaandelijkseOnkosten[[#Headers],[September]]&amp;" 1, "&amp;_JAAR),Anders[Aanvraag datumcontrole gestart],"&lt;="&amp;L$4)</f>
        <v>0</v>
      </c>
      <c r="M7" s="10">
        <f ca="1">SUMIFS(GespecificeerdeKosten[Controleer bedrag],GespecificeerdeKosten[G/L-code],OverzichtMaandelijkseOnkosten[[#This Row],[G/L-code]],GespecificeerdeKosten[Factuurdatum],"&gt;="&amp;M$3,GespecificeerdeKosten[Factuurdatum],"&lt;="&amp;M$4)+SUMIFS(Anders[Controleer bedrag],Anders[G/L-code],OverzichtMaandelijkseOnkosten[[#This Row],[G/L-code]],Anders[Aanvraag datumcontrole gestart],"&gt;="&amp;DATEVALUE(OverzichtMaandelijkseOnkosten[[#Headers],[Oktober]]&amp;" 1, "&amp;_JAAR),Anders[Aanvraag datumcontrole gestart],"&lt;="&amp;M$4)</f>
        <v>0</v>
      </c>
      <c r="N7" s="10">
        <f ca="1">SUMIFS(GespecificeerdeKosten[Controleer bedrag],GespecificeerdeKosten[G/L-code],OverzichtMaandelijkseOnkosten[[#This Row],[G/L-code]],GespecificeerdeKosten[Factuurdatum],"&gt;="&amp;N$3,GespecificeerdeKosten[Factuurdatum],"&lt;="&amp;N$4)+SUMIFS(Anders[Controleer bedrag],Anders[G/L-code],OverzichtMaandelijkseOnkosten[[#This Row],[G/L-code]],Anders[Aanvraag datumcontrole gestart],"&gt;="&amp;DATEVALUE(OverzichtMaandelijkseOnkosten[[#Headers],[November]]&amp;" 1, "&amp;_JAAR),Anders[Aanvraag datumcontrole gestart],"&lt;="&amp;N$4)</f>
        <v>0</v>
      </c>
      <c r="O7" s="10">
        <f ca="1">SUMIFS(GespecificeerdeKosten[Controleer bedrag],GespecificeerdeKosten[G/L-code],OverzichtMaandelijkseOnkosten[[#This Row],[G/L-code]],GespecificeerdeKosten[Factuurdatum],"&gt;="&amp;O$3,GespecificeerdeKosten[Factuurdatum],"&lt;="&amp;O$4)+SUMIFS(Anders[Controleer bedrag],Anders[G/L-code],OverzichtMaandelijkseOnkosten[[#This Row],[G/L-code]],Anders[Aanvraag datumcontrole gestart],"&gt;="&amp;DATEVALUE(OverzichtMaandelijkseOnkosten[[#Headers],[December]]&amp;" 1, "&amp;_JAAR),Anders[Aanvraag datumcontrole gestart],"&lt;="&amp;O$4)</f>
        <v>0</v>
      </c>
      <c r="P7" s="10">
        <f ca="1">SUM(OverzichtMaandelijkseOnkosten[[#This Row],[Januari]:[December]])</f>
        <v>0</v>
      </c>
      <c r="Q7" s="10"/>
    </row>
    <row r="8" spans="2:17" ht="30" customHeight="1" x14ac:dyDescent="0.25">
      <c r="B8" s="12">
        <v>3000</v>
      </c>
      <c r="C8" s="6" t="s">
        <v>7</v>
      </c>
      <c r="D8" s="10">
        <f ca="1">SUMIFS(GespecificeerdeKosten[Controleer bedrag],GespecificeerdeKosten[G/L-code],OverzichtMaandelijkseOnkosten[[#This Row],[G/L-code]],GespecificeerdeKosten[Factuurdatum],"&gt;="&amp;D$3,GespecificeerdeKosten[Factuurdatum],"&lt;="&amp;D$4)+SUMIFS(Anders[Controleer bedrag],Anders[G/L-code],OverzichtMaandelijkseOnkosten[[#This Row],[G/L-code]],Anders[Aanvraag datumcontrole gestart],"&gt;="&amp;DATEVALUE(OverzichtMaandelijkseOnkosten[[#Headers],[Januari]]&amp;" 1, "&amp;_JAAR),Anders[Aanvraag datumcontrole gestart],"&lt;="&amp;D$4)</f>
        <v>0</v>
      </c>
      <c r="E8" s="10">
        <f ca="1">SUMIFS(GespecificeerdeKosten[Controleer bedrag],GespecificeerdeKosten[G/L-code],OverzichtMaandelijkseOnkosten[[#This Row],[G/L-code]],GespecificeerdeKosten[Factuurdatum],"&gt;="&amp;E$3,GespecificeerdeKosten[Factuurdatum],"&lt;="&amp;E$4)+SUMIFS(Anders[Controleer bedrag],Anders[G/L-code],OverzichtMaandelijkseOnkosten[[#This Row],[G/L-code]],Anders[Aanvraag datumcontrole gestart],"&gt;="&amp;DATEVALUE(OverzichtMaandelijkseOnkosten[[#Headers],[Februari]]&amp;" 1, "&amp;_JAAR),Anders[Aanvraag datumcontrole gestart],"&lt;="&amp;E$4)</f>
        <v>0</v>
      </c>
      <c r="F8" s="10">
        <f ca="1">SUMIFS(GespecificeerdeKosten[Controleer bedrag],GespecificeerdeKosten[G/L-code],OverzichtMaandelijkseOnkosten[[#This Row],[G/L-code]],GespecificeerdeKosten[Factuurdatum],"&gt;="&amp;F$3,GespecificeerdeKosten[Factuurdatum],"&lt;="&amp;F$4)+SUMIFS(Anders[Controleer bedrag],Anders[G/L-code],OverzichtMaandelijkseOnkosten[[#This Row],[G/L-code]],Anders[Aanvraag datumcontrole gestart],"&gt;="&amp;DATEVALUE(OverzichtMaandelijkseOnkosten[[#Headers],[Maart]]&amp;" 1, "&amp;_JAAR),Anders[Aanvraag datumcontrole gestart],"&lt;="&amp;F$4)</f>
        <v>0</v>
      </c>
      <c r="G8" s="10">
        <f ca="1">SUMIFS(GespecificeerdeKosten[Controleer bedrag],GespecificeerdeKosten[G/L-code],OverzichtMaandelijkseOnkosten[[#This Row],[G/L-code]],GespecificeerdeKosten[Factuurdatum],"&gt;="&amp;G$3,GespecificeerdeKosten[Factuurdatum],"&lt;="&amp;G$4)+SUMIFS(Anders[Controleer bedrag],Anders[G/L-code],OverzichtMaandelijkseOnkosten[[#This Row],[G/L-code]],Anders[Aanvraag datumcontrole gestart],"&gt;="&amp;DATEVALUE(OverzichtMaandelijkseOnkosten[[#Headers],[April]]&amp;" 1, "&amp;_JAAR),Anders[Aanvraag datumcontrole gestart],"&lt;="&amp;G$4)</f>
        <v>0</v>
      </c>
      <c r="H8" s="10">
        <f ca="1">SUMIFS(GespecificeerdeKosten[Controleer bedrag],GespecificeerdeKosten[G/L-code],OverzichtMaandelijkseOnkosten[[#This Row],[G/L-code]],GespecificeerdeKosten[Factuurdatum],"&gt;="&amp;H$3,GespecificeerdeKosten[Factuurdatum],"&lt;="&amp;H$4)+SUMIFS(Anders[Controleer bedrag],Anders[G/L-code],OverzichtMaandelijkseOnkosten[[#This Row],[G/L-code]],Anders[Aanvraag datumcontrole gestart],"&gt;="&amp;DATEVALUE(OverzichtMaandelijkseOnkosten[[#Headers],[Mei]]&amp;" 1, "&amp;_JAAR),Anders[Aanvraag datumcontrole gestart],"&lt;="&amp;H$4)</f>
        <v>0</v>
      </c>
      <c r="I8" s="10">
        <f ca="1">SUMIFS(GespecificeerdeKosten[Controleer bedrag],GespecificeerdeKosten[G/L-code],OverzichtMaandelijkseOnkosten[[#This Row],[G/L-code]],GespecificeerdeKosten[Factuurdatum],"&gt;="&amp;I$3,GespecificeerdeKosten[Factuurdatum],"&lt;="&amp;I$4)+SUMIFS(Anders[Controleer bedrag],Anders[G/L-code],OverzichtMaandelijkseOnkosten[[#This Row],[G/L-code]],Anders[Aanvraag datumcontrole gestart],"&gt;="&amp;DATEVALUE(OverzichtMaandelijkseOnkosten[[#Headers],[Juni]]&amp;" 1, "&amp;_JAAR),Anders[Aanvraag datumcontrole gestart],"&lt;="&amp;I$4)</f>
        <v>0</v>
      </c>
      <c r="J8" s="10">
        <f ca="1">SUMIFS(GespecificeerdeKosten[Controleer bedrag],GespecificeerdeKosten[G/L-code],OverzichtMaandelijkseOnkosten[[#This Row],[G/L-code]],GespecificeerdeKosten[Factuurdatum],"&gt;="&amp;J$3,GespecificeerdeKosten[Factuurdatum],"&lt;="&amp;J$4)+SUMIFS(Anders[Controleer bedrag],Anders[G/L-code],OverzichtMaandelijkseOnkosten[[#This Row],[G/L-code]],Anders[Aanvraag datumcontrole gestart],"&gt;="&amp;DATEVALUE(OverzichtMaandelijkseOnkosten[[#Headers],[Juli]]&amp;" 1, "&amp;_JAAR),Anders[Aanvraag datumcontrole gestart],"&lt;="&amp;J$4)</f>
        <v>0</v>
      </c>
      <c r="K8" s="10">
        <f ca="1">SUMIFS(GespecificeerdeKosten[Controleer bedrag],GespecificeerdeKosten[G/L-code],OverzichtMaandelijkseOnkosten[[#This Row],[G/L-code]],GespecificeerdeKosten[Factuurdatum],"&gt;="&amp;K$3,GespecificeerdeKosten[Factuurdatum],"&lt;="&amp;K$4)+SUMIFS(Anders[Controleer bedrag],Anders[G/L-code],OverzichtMaandelijkseOnkosten[[#This Row],[G/L-code]],Anders[Aanvraag datumcontrole gestart],"&gt;="&amp;DATEVALUE(OverzichtMaandelijkseOnkosten[[#Headers],[Augustus]]&amp;" 1, "&amp;_JAAR),Anders[Aanvraag datumcontrole gestart],"&lt;="&amp;K$4)</f>
        <v>0</v>
      </c>
      <c r="L8" s="10">
        <f ca="1">SUMIFS(GespecificeerdeKosten[Controleer bedrag],GespecificeerdeKosten[G/L-code],OverzichtMaandelijkseOnkosten[[#This Row],[G/L-code]],GespecificeerdeKosten[Factuurdatum],"&gt;="&amp;L$3,GespecificeerdeKosten[Factuurdatum],"&lt;="&amp;L$4)+SUMIFS(Anders[Controleer bedrag],Anders[G/L-code],OverzichtMaandelijkseOnkosten[[#This Row],[G/L-code]],Anders[Aanvraag datumcontrole gestart],"&gt;="&amp;DATEVALUE(OverzichtMaandelijkseOnkosten[[#Headers],[September]]&amp;" 1, "&amp;_JAAR),Anders[Aanvraag datumcontrole gestart],"&lt;="&amp;L$4)</f>
        <v>0</v>
      </c>
      <c r="M8" s="10">
        <f ca="1">SUMIFS(GespecificeerdeKosten[Controleer bedrag],GespecificeerdeKosten[G/L-code],OverzichtMaandelijkseOnkosten[[#This Row],[G/L-code]],GespecificeerdeKosten[Factuurdatum],"&gt;="&amp;M$3,GespecificeerdeKosten[Factuurdatum],"&lt;="&amp;M$4)+SUMIFS(Anders[Controleer bedrag],Anders[G/L-code],OverzichtMaandelijkseOnkosten[[#This Row],[G/L-code]],Anders[Aanvraag datumcontrole gestart],"&gt;="&amp;DATEVALUE(OverzichtMaandelijkseOnkosten[[#Headers],[Oktober]]&amp;" 1, "&amp;_JAAR),Anders[Aanvraag datumcontrole gestart],"&lt;="&amp;M$4)</f>
        <v>0</v>
      </c>
      <c r="N8" s="10">
        <f ca="1">SUMIFS(GespecificeerdeKosten[Controleer bedrag],GespecificeerdeKosten[G/L-code],OverzichtMaandelijkseOnkosten[[#This Row],[G/L-code]],GespecificeerdeKosten[Factuurdatum],"&gt;="&amp;N$3,GespecificeerdeKosten[Factuurdatum],"&lt;="&amp;N$4)+SUMIFS(Anders[Controleer bedrag],Anders[G/L-code],OverzichtMaandelijkseOnkosten[[#This Row],[G/L-code]],Anders[Aanvraag datumcontrole gestart],"&gt;="&amp;DATEVALUE(OverzichtMaandelijkseOnkosten[[#Headers],[November]]&amp;" 1, "&amp;_JAAR),Anders[Aanvraag datumcontrole gestart],"&lt;="&amp;N$4)</f>
        <v>0</v>
      </c>
      <c r="O8" s="10">
        <f ca="1">SUMIFS(GespecificeerdeKosten[Controleer bedrag],GespecificeerdeKosten[G/L-code],OverzichtMaandelijkseOnkosten[[#This Row],[G/L-code]],GespecificeerdeKosten[Factuurdatum],"&gt;="&amp;O$3,GespecificeerdeKosten[Factuurdatum],"&lt;="&amp;O$4)+SUMIFS(Anders[Controleer bedrag],Anders[G/L-code],OverzichtMaandelijkseOnkosten[[#This Row],[G/L-code]],Anders[Aanvraag datumcontrole gestart],"&gt;="&amp;DATEVALUE(OverzichtMaandelijkseOnkosten[[#Headers],[December]]&amp;" 1, "&amp;_JAAR),Anders[Aanvraag datumcontrole gestart],"&lt;="&amp;O$4)</f>
        <v>0</v>
      </c>
      <c r="P8" s="10">
        <f ca="1">SUM(OverzichtMaandelijkseOnkosten[[#This Row],[Januari]:[December]])</f>
        <v>0</v>
      </c>
      <c r="Q8" s="10"/>
    </row>
    <row r="9" spans="2:17" ht="30" customHeight="1" x14ac:dyDescent="0.25">
      <c r="B9" s="12">
        <v>4000</v>
      </c>
      <c r="C9" s="6" t="s">
        <v>8</v>
      </c>
      <c r="D9" s="10">
        <f ca="1">SUMIFS(GespecificeerdeKosten[Controleer bedrag],GespecificeerdeKosten[G/L-code],OverzichtMaandelijkseOnkosten[[#This Row],[G/L-code]],GespecificeerdeKosten[Factuurdatum],"&gt;="&amp;D$3,GespecificeerdeKosten[Factuurdatum],"&lt;="&amp;D$4)+SUMIFS(Anders[Controleer bedrag],Anders[G/L-code],OverzichtMaandelijkseOnkosten[[#This Row],[G/L-code]],Anders[Aanvraag datumcontrole gestart],"&gt;="&amp;DATEVALUE(OverzichtMaandelijkseOnkosten[[#Headers],[Januari]]&amp;" 1, "&amp;_JAAR),Anders[Aanvraag datumcontrole gestart],"&lt;="&amp;D$4)</f>
        <v>0</v>
      </c>
      <c r="E9" s="10">
        <f ca="1">SUMIFS(GespecificeerdeKosten[Controleer bedrag],GespecificeerdeKosten[G/L-code],OverzichtMaandelijkseOnkosten[[#This Row],[G/L-code]],GespecificeerdeKosten[Factuurdatum],"&gt;="&amp;E$3,GespecificeerdeKosten[Factuurdatum],"&lt;="&amp;E$4)+SUMIFS(Anders[Controleer bedrag],Anders[G/L-code],OverzichtMaandelijkseOnkosten[[#This Row],[G/L-code]],Anders[Aanvraag datumcontrole gestart],"&gt;="&amp;DATEVALUE(OverzichtMaandelijkseOnkosten[[#Headers],[Februari]]&amp;" 1, "&amp;_JAAR),Anders[Aanvraag datumcontrole gestart],"&lt;="&amp;E$4)</f>
        <v>0</v>
      </c>
      <c r="F9" s="10">
        <f ca="1">SUMIFS(GespecificeerdeKosten[Controleer bedrag],GespecificeerdeKosten[G/L-code],OverzichtMaandelijkseOnkosten[[#This Row],[G/L-code]],GespecificeerdeKosten[Factuurdatum],"&gt;="&amp;F$3,GespecificeerdeKosten[Factuurdatum],"&lt;="&amp;F$4)+SUMIFS(Anders[Controleer bedrag],Anders[G/L-code],OverzichtMaandelijkseOnkosten[[#This Row],[G/L-code]],Anders[Aanvraag datumcontrole gestart],"&gt;="&amp;DATEVALUE(OverzichtMaandelijkseOnkosten[[#Headers],[Maart]]&amp;" 1, "&amp;_JAAR),Anders[Aanvraag datumcontrole gestart],"&lt;="&amp;F$4)</f>
        <v>0</v>
      </c>
      <c r="G9" s="10">
        <f ca="1">SUMIFS(GespecificeerdeKosten[Controleer bedrag],GespecificeerdeKosten[G/L-code],OverzichtMaandelijkseOnkosten[[#This Row],[G/L-code]],GespecificeerdeKosten[Factuurdatum],"&gt;="&amp;G$3,GespecificeerdeKosten[Factuurdatum],"&lt;="&amp;G$4)+SUMIFS(Anders[Controleer bedrag],Anders[G/L-code],OverzichtMaandelijkseOnkosten[[#This Row],[G/L-code]],Anders[Aanvraag datumcontrole gestart],"&gt;="&amp;DATEVALUE(OverzichtMaandelijkseOnkosten[[#Headers],[April]]&amp;" 1, "&amp;_JAAR),Anders[Aanvraag datumcontrole gestart],"&lt;="&amp;G$4)</f>
        <v>0</v>
      </c>
      <c r="H9" s="10">
        <f ca="1">SUMIFS(GespecificeerdeKosten[Controleer bedrag],GespecificeerdeKosten[G/L-code],OverzichtMaandelijkseOnkosten[[#This Row],[G/L-code]],GespecificeerdeKosten[Factuurdatum],"&gt;="&amp;H$3,GespecificeerdeKosten[Factuurdatum],"&lt;="&amp;H$4)+SUMIFS(Anders[Controleer bedrag],Anders[G/L-code],OverzichtMaandelijkseOnkosten[[#This Row],[G/L-code]],Anders[Aanvraag datumcontrole gestart],"&gt;="&amp;DATEVALUE(OverzichtMaandelijkseOnkosten[[#Headers],[Mei]]&amp;" 1, "&amp;_JAAR),Anders[Aanvraag datumcontrole gestart],"&lt;="&amp;H$4)</f>
        <v>0</v>
      </c>
      <c r="I9" s="10">
        <f ca="1">SUMIFS(GespecificeerdeKosten[Controleer bedrag],GespecificeerdeKosten[G/L-code],OverzichtMaandelijkseOnkosten[[#This Row],[G/L-code]],GespecificeerdeKosten[Factuurdatum],"&gt;="&amp;I$3,GespecificeerdeKosten[Factuurdatum],"&lt;="&amp;I$4)+SUMIFS(Anders[Controleer bedrag],Anders[G/L-code],OverzichtMaandelijkseOnkosten[[#This Row],[G/L-code]],Anders[Aanvraag datumcontrole gestart],"&gt;="&amp;DATEVALUE(OverzichtMaandelijkseOnkosten[[#Headers],[Juni]]&amp;" 1, "&amp;_JAAR),Anders[Aanvraag datumcontrole gestart],"&lt;="&amp;I$4)</f>
        <v>0</v>
      </c>
      <c r="J9" s="10">
        <f ca="1">SUMIFS(GespecificeerdeKosten[Controleer bedrag],GespecificeerdeKosten[G/L-code],OverzichtMaandelijkseOnkosten[[#This Row],[G/L-code]],GespecificeerdeKosten[Factuurdatum],"&gt;="&amp;J$3,GespecificeerdeKosten[Factuurdatum],"&lt;="&amp;J$4)+SUMIFS(Anders[Controleer bedrag],Anders[G/L-code],OverzichtMaandelijkseOnkosten[[#This Row],[G/L-code]],Anders[Aanvraag datumcontrole gestart],"&gt;="&amp;DATEVALUE(OverzichtMaandelijkseOnkosten[[#Headers],[Juli]]&amp;" 1, "&amp;_JAAR),Anders[Aanvraag datumcontrole gestart],"&lt;="&amp;J$4)</f>
        <v>0</v>
      </c>
      <c r="K9" s="10">
        <f ca="1">SUMIFS(GespecificeerdeKosten[Controleer bedrag],GespecificeerdeKosten[G/L-code],OverzichtMaandelijkseOnkosten[[#This Row],[G/L-code]],GespecificeerdeKosten[Factuurdatum],"&gt;="&amp;K$3,GespecificeerdeKosten[Factuurdatum],"&lt;="&amp;K$4)+SUMIFS(Anders[Controleer bedrag],Anders[G/L-code],OverzichtMaandelijkseOnkosten[[#This Row],[G/L-code]],Anders[Aanvraag datumcontrole gestart],"&gt;="&amp;DATEVALUE(OverzichtMaandelijkseOnkosten[[#Headers],[Augustus]]&amp;" 1, "&amp;_JAAR),Anders[Aanvraag datumcontrole gestart],"&lt;="&amp;K$4)</f>
        <v>0</v>
      </c>
      <c r="L9" s="10">
        <f ca="1">SUMIFS(GespecificeerdeKosten[Controleer bedrag],GespecificeerdeKosten[G/L-code],OverzichtMaandelijkseOnkosten[[#This Row],[G/L-code]],GespecificeerdeKosten[Factuurdatum],"&gt;="&amp;L$3,GespecificeerdeKosten[Factuurdatum],"&lt;="&amp;L$4)+SUMIFS(Anders[Controleer bedrag],Anders[G/L-code],OverzichtMaandelijkseOnkosten[[#This Row],[G/L-code]],Anders[Aanvraag datumcontrole gestart],"&gt;="&amp;DATEVALUE(OverzichtMaandelijkseOnkosten[[#Headers],[September]]&amp;" 1, "&amp;_JAAR),Anders[Aanvraag datumcontrole gestart],"&lt;="&amp;L$4)</f>
        <v>0</v>
      </c>
      <c r="M9" s="10">
        <f ca="1">SUMIFS(GespecificeerdeKosten[Controleer bedrag],GespecificeerdeKosten[G/L-code],OverzichtMaandelijkseOnkosten[[#This Row],[G/L-code]],GespecificeerdeKosten[Factuurdatum],"&gt;="&amp;M$3,GespecificeerdeKosten[Factuurdatum],"&lt;="&amp;M$4)+SUMIFS(Anders[Controleer bedrag],Anders[G/L-code],OverzichtMaandelijkseOnkosten[[#This Row],[G/L-code]],Anders[Aanvraag datumcontrole gestart],"&gt;="&amp;DATEVALUE(OverzichtMaandelijkseOnkosten[[#Headers],[Oktober]]&amp;" 1, "&amp;_JAAR),Anders[Aanvraag datumcontrole gestart],"&lt;="&amp;M$4)</f>
        <v>0</v>
      </c>
      <c r="N9" s="10">
        <f ca="1">SUMIFS(GespecificeerdeKosten[Controleer bedrag],GespecificeerdeKosten[G/L-code],OverzichtMaandelijkseOnkosten[[#This Row],[G/L-code]],GespecificeerdeKosten[Factuurdatum],"&gt;="&amp;N$3,GespecificeerdeKosten[Factuurdatum],"&lt;="&amp;N$4)+SUMIFS(Anders[Controleer bedrag],Anders[G/L-code],OverzichtMaandelijkseOnkosten[[#This Row],[G/L-code]],Anders[Aanvraag datumcontrole gestart],"&gt;="&amp;DATEVALUE(OverzichtMaandelijkseOnkosten[[#Headers],[November]]&amp;" 1, "&amp;_JAAR),Anders[Aanvraag datumcontrole gestart],"&lt;="&amp;N$4)</f>
        <v>0</v>
      </c>
      <c r="O9" s="10">
        <f ca="1">SUMIFS(GespecificeerdeKosten[Controleer bedrag],GespecificeerdeKosten[G/L-code],OverzichtMaandelijkseOnkosten[[#This Row],[G/L-code]],GespecificeerdeKosten[Factuurdatum],"&gt;="&amp;O$3,GespecificeerdeKosten[Factuurdatum],"&lt;="&amp;O$4)+SUMIFS(Anders[Controleer bedrag],Anders[G/L-code],OverzichtMaandelijkseOnkosten[[#This Row],[G/L-code]],Anders[Aanvraag datumcontrole gestart],"&gt;="&amp;DATEVALUE(OverzichtMaandelijkseOnkosten[[#Headers],[December]]&amp;" 1, "&amp;_JAAR),Anders[Aanvraag datumcontrole gestart],"&lt;="&amp;O$4)</f>
        <v>0</v>
      </c>
      <c r="P9" s="10">
        <f ca="1">SUM(OverzichtMaandelijkseOnkosten[[#This Row],[Januari]:[December]])</f>
        <v>0</v>
      </c>
      <c r="Q9" s="10"/>
    </row>
    <row r="10" spans="2:17" ht="30" customHeight="1" x14ac:dyDescent="0.25">
      <c r="B10" s="12">
        <v>5000</v>
      </c>
      <c r="C10" s="6" t="s">
        <v>9</v>
      </c>
      <c r="D10" s="10">
        <f ca="1">SUMIFS(GespecificeerdeKosten[Controleer bedrag],GespecificeerdeKosten[G/L-code],OverzichtMaandelijkseOnkosten[[#This Row],[G/L-code]],GespecificeerdeKosten[Factuurdatum],"&gt;="&amp;D$3,GespecificeerdeKosten[Factuurdatum],"&lt;="&amp;D$4)+SUMIFS(Anders[Controleer bedrag],Anders[G/L-code],OverzichtMaandelijkseOnkosten[[#This Row],[G/L-code]],Anders[Aanvraag datumcontrole gestart],"&gt;="&amp;DATEVALUE(OverzichtMaandelijkseOnkosten[[#Headers],[Januari]]&amp;" 1, "&amp;_JAAR),Anders[Aanvraag datumcontrole gestart],"&lt;="&amp;D$4)</f>
        <v>0</v>
      </c>
      <c r="E10" s="10">
        <f ca="1">SUMIFS(GespecificeerdeKosten[Controleer bedrag],GespecificeerdeKosten[G/L-code],OverzichtMaandelijkseOnkosten[[#This Row],[G/L-code]],GespecificeerdeKosten[Factuurdatum],"&gt;="&amp;E$3,GespecificeerdeKosten[Factuurdatum],"&lt;="&amp;E$4)+SUMIFS(Anders[Controleer bedrag],Anders[G/L-code],OverzichtMaandelijkseOnkosten[[#This Row],[G/L-code]],Anders[Aanvraag datumcontrole gestart],"&gt;="&amp;DATEVALUE(OverzichtMaandelijkseOnkosten[[#Headers],[Februari]]&amp;" 1, "&amp;_JAAR),Anders[Aanvraag datumcontrole gestart],"&lt;="&amp;E$4)</f>
        <v>0</v>
      </c>
      <c r="F10" s="10">
        <f ca="1">SUMIFS(GespecificeerdeKosten[Controleer bedrag],GespecificeerdeKosten[G/L-code],OverzichtMaandelijkseOnkosten[[#This Row],[G/L-code]],GespecificeerdeKosten[Factuurdatum],"&gt;="&amp;F$3,GespecificeerdeKosten[Factuurdatum],"&lt;="&amp;F$4)+SUMIFS(Anders[Controleer bedrag],Anders[G/L-code],OverzichtMaandelijkseOnkosten[[#This Row],[G/L-code]],Anders[Aanvraag datumcontrole gestart],"&gt;="&amp;DATEVALUE(OverzichtMaandelijkseOnkosten[[#Headers],[Maart]]&amp;" 1, "&amp;_JAAR),Anders[Aanvraag datumcontrole gestart],"&lt;="&amp;F$4)</f>
        <v>0</v>
      </c>
      <c r="G10" s="10">
        <f ca="1">SUMIFS(GespecificeerdeKosten[Controleer bedrag],GespecificeerdeKosten[G/L-code],OverzichtMaandelijkseOnkosten[[#This Row],[G/L-code]],GespecificeerdeKosten[Factuurdatum],"&gt;="&amp;G$3,GespecificeerdeKosten[Factuurdatum],"&lt;="&amp;G$4)+SUMIFS(Anders[Controleer bedrag],Anders[G/L-code],OverzichtMaandelijkseOnkosten[[#This Row],[G/L-code]],Anders[Aanvraag datumcontrole gestart],"&gt;="&amp;DATEVALUE(OverzichtMaandelijkseOnkosten[[#Headers],[April]]&amp;" 1, "&amp;_JAAR),Anders[Aanvraag datumcontrole gestart],"&lt;="&amp;G$4)</f>
        <v>0</v>
      </c>
      <c r="H10" s="10">
        <f ca="1">SUMIFS(GespecificeerdeKosten[Controleer bedrag],GespecificeerdeKosten[G/L-code],OverzichtMaandelijkseOnkosten[[#This Row],[G/L-code]],GespecificeerdeKosten[Factuurdatum],"&gt;="&amp;H$3,GespecificeerdeKosten[Factuurdatum],"&lt;="&amp;H$4)+SUMIFS(Anders[Controleer bedrag],Anders[G/L-code],OverzichtMaandelijkseOnkosten[[#This Row],[G/L-code]],Anders[Aanvraag datumcontrole gestart],"&gt;="&amp;DATEVALUE(OverzichtMaandelijkseOnkosten[[#Headers],[Mei]]&amp;" 1, "&amp;_JAAR),Anders[Aanvraag datumcontrole gestart],"&lt;="&amp;H$4)</f>
        <v>0</v>
      </c>
      <c r="I10" s="10">
        <f ca="1">SUMIFS(GespecificeerdeKosten[Controleer bedrag],GespecificeerdeKosten[G/L-code],OverzichtMaandelijkseOnkosten[[#This Row],[G/L-code]],GespecificeerdeKosten[Factuurdatum],"&gt;="&amp;I$3,GespecificeerdeKosten[Factuurdatum],"&lt;="&amp;I$4)+SUMIFS(Anders[Controleer bedrag],Anders[G/L-code],OverzichtMaandelijkseOnkosten[[#This Row],[G/L-code]],Anders[Aanvraag datumcontrole gestart],"&gt;="&amp;DATEVALUE(OverzichtMaandelijkseOnkosten[[#Headers],[Juni]]&amp;" 1, "&amp;_JAAR),Anders[Aanvraag datumcontrole gestart],"&lt;="&amp;I$4)</f>
        <v>0</v>
      </c>
      <c r="J10" s="10">
        <f ca="1">SUMIFS(GespecificeerdeKosten[Controleer bedrag],GespecificeerdeKosten[G/L-code],OverzichtMaandelijkseOnkosten[[#This Row],[G/L-code]],GespecificeerdeKosten[Factuurdatum],"&gt;="&amp;J$3,GespecificeerdeKosten[Factuurdatum],"&lt;="&amp;J$4)+SUMIFS(Anders[Controleer bedrag],Anders[G/L-code],OverzichtMaandelijkseOnkosten[[#This Row],[G/L-code]],Anders[Aanvraag datumcontrole gestart],"&gt;="&amp;DATEVALUE(OverzichtMaandelijkseOnkosten[[#Headers],[Juli]]&amp;" 1, "&amp;_JAAR),Anders[Aanvraag datumcontrole gestart],"&lt;="&amp;J$4)</f>
        <v>0</v>
      </c>
      <c r="K10" s="10">
        <f ca="1">SUMIFS(GespecificeerdeKosten[Controleer bedrag],GespecificeerdeKosten[G/L-code],OverzichtMaandelijkseOnkosten[[#This Row],[G/L-code]],GespecificeerdeKosten[Factuurdatum],"&gt;="&amp;K$3,GespecificeerdeKosten[Factuurdatum],"&lt;="&amp;K$4)+SUMIFS(Anders[Controleer bedrag],Anders[G/L-code],OverzichtMaandelijkseOnkosten[[#This Row],[G/L-code]],Anders[Aanvraag datumcontrole gestart],"&gt;="&amp;DATEVALUE(OverzichtMaandelijkseOnkosten[[#Headers],[Augustus]]&amp;" 1, "&amp;_JAAR),Anders[Aanvraag datumcontrole gestart],"&lt;="&amp;K$4)</f>
        <v>0</v>
      </c>
      <c r="L10" s="10">
        <f ca="1">SUMIFS(GespecificeerdeKosten[Controleer bedrag],GespecificeerdeKosten[G/L-code],OverzichtMaandelijkseOnkosten[[#This Row],[G/L-code]],GespecificeerdeKosten[Factuurdatum],"&gt;="&amp;L$3,GespecificeerdeKosten[Factuurdatum],"&lt;="&amp;L$4)+SUMIFS(Anders[Controleer bedrag],Anders[G/L-code],OverzichtMaandelijkseOnkosten[[#This Row],[G/L-code]],Anders[Aanvraag datumcontrole gestart],"&gt;="&amp;DATEVALUE(OverzichtMaandelijkseOnkosten[[#Headers],[September]]&amp;" 1, "&amp;_JAAR),Anders[Aanvraag datumcontrole gestart],"&lt;="&amp;L$4)</f>
        <v>0</v>
      </c>
      <c r="M10" s="10">
        <f ca="1">SUMIFS(GespecificeerdeKosten[Controleer bedrag],GespecificeerdeKosten[G/L-code],OverzichtMaandelijkseOnkosten[[#This Row],[G/L-code]],GespecificeerdeKosten[Factuurdatum],"&gt;="&amp;M$3,GespecificeerdeKosten[Factuurdatum],"&lt;="&amp;M$4)+SUMIFS(Anders[Controleer bedrag],Anders[G/L-code],OverzichtMaandelijkseOnkosten[[#This Row],[G/L-code]],Anders[Aanvraag datumcontrole gestart],"&gt;="&amp;DATEVALUE(OverzichtMaandelijkseOnkosten[[#Headers],[Oktober]]&amp;" 1, "&amp;_JAAR),Anders[Aanvraag datumcontrole gestart],"&lt;="&amp;M$4)</f>
        <v>0</v>
      </c>
      <c r="N10" s="10">
        <f ca="1">SUMIFS(GespecificeerdeKosten[Controleer bedrag],GespecificeerdeKosten[G/L-code],OverzichtMaandelijkseOnkosten[[#This Row],[G/L-code]],GespecificeerdeKosten[Factuurdatum],"&gt;="&amp;N$3,GespecificeerdeKosten[Factuurdatum],"&lt;="&amp;N$4)+SUMIFS(Anders[Controleer bedrag],Anders[G/L-code],OverzichtMaandelijkseOnkosten[[#This Row],[G/L-code]],Anders[Aanvraag datumcontrole gestart],"&gt;="&amp;DATEVALUE(OverzichtMaandelijkseOnkosten[[#Headers],[November]]&amp;" 1, "&amp;_JAAR),Anders[Aanvraag datumcontrole gestart],"&lt;="&amp;N$4)</f>
        <v>0</v>
      </c>
      <c r="O10" s="10">
        <f ca="1">SUMIFS(GespecificeerdeKosten[Controleer bedrag],GespecificeerdeKosten[G/L-code],OverzichtMaandelijkseOnkosten[[#This Row],[G/L-code]],GespecificeerdeKosten[Factuurdatum],"&gt;="&amp;O$3,GespecificeerdeKosten[Factuurdatum],"&lt;="&amp;O$4)+SUMIFS(Anders[Controleer bedrag],Anders[G/L-code],OverzichtMaandelijkseOnkosten[[#This Row],[G/L-code]],Anders[Aanvraag datumcontrole gestart],"&gt;="&amp;DATEVALUE(OverzichtMaandelijkseOnkosten[[#Headers],[December]]&amp;" 1, "&amp;_JAAR),Anders[Aanvraag datumcontrole gestart],"&lt;="&amp;O$4)</f>
        <v>0</v>
      </c>
      <c r="P10" s="10">
        <f ca="1">SUM(OverzichtMaandelijkseOnkosten[[#This Row],[Januari]:[December]])</f>
        <v>0</v>
      </c>
      <c r="Q10" s="10"/>
    </row>
    <row r="11" spans="2:17" ht="30" customHeight="1" x14ac:dyDescent="0.25">
      <c r="B11" s="12">
        <v>6000</v>
      </c>
      <c r="C11" s="6" t="s">
        <v>10</v>
      </c>
      <c r="D11" s="10">
        <f ca="1">SUMIFS(GespecificeerdeKosten[Controleer bedrag],GespecificeerdeKosten[G/L-code],OverzichtMaandelijkseOnkosten[[#This Row],[G/L-code]],GespecificeerdeKosten[Factuurdatum],"&gt;="&amp;D$3,GespecificeerdeKosten[Factuurdatum],"&lt;="&amp;D$4)+SUMIFS(Anders[Controleer bedrag],Anders[G/L-code],OverzichtMaandelijkseOnkosten[[#This Row],[G/L-code]],Anders[Aanvraag datumcontrole gestart],"&gt;="&amp;DATEVALUE(OverzichtMaandelijkseOnkosten[[#Headers],[Januari]]&amp;" 1, "&amp;_JAAR),Anders[Aanvraag datumcontrole gestart],"&lt;="&amp;D$4)</f>
        <v>0</v>
      </c>
      <c r="E11" s="10">
        <f ca="1">SUMIFS(GespecificeerdeKosten[Controleer bedrag],GespecificeerdeKosten[G/L-code],OverzichtMaandelijkseOnkosten[[#This Row],[G/L-code]],GespecificeerdeKosten[Factuurdatum],"&gt;="&amp;E$3,GespecificeerdeKosten[Factuurdatum],"&lt;="&amp;E$4)+SUMIFS(Anders[Controleer bedrag],Anders[G/L-code],OverzichtMaandelijkseOnkosten[[#This Row],[G/L-code]],Anders[Aanvraag datumcontrole gestart],"&gt;="&amp;DATEVALUE(OverzichtMaandelijkseOnkosten[[#Headers],[Februari]]&amp;" 1, "&amp;_JAAR),Anders[Aanvraag datumcontrole gestart],"&lt;="&amp;E$4)</f>
        <v>0</v>
      </c>
      <c r="F11" s="10">
        <f ca="1">SUMIFS(GespecificeerdeKosten[Controleer bedrag],GespecificeerdeKosten[G/L-code],OverzichtMaandelijkseOnkosten[[#This Row],[G/L-code]],GespecificeerdeKosten[Factuurdatum],"&gt;="&amp;F$3,GespecificeerdeKosten[Factuurdatum],"&lt;="&amp;F$4)+SUMIFS(Anders[Controleer bedrag],Anders[G/L-code],OverzichtMaandelijkseOnkosten[[#This Row],[G/L-code]],Anders[Aanvraag datumcontrole gestart],"&gt;="&amp;DATEVALUE(OverzichtMaandelijkseOnkosten[[#Headers],[Maart]]&amp;" 1, "&amp;_JAAR),Anders[Aanvraag datumcontrole gestart],"&lt;="&amp;F$4)</f>
        <v>0</v>
      </c>
      <c r="G11" s="10">
        <f ca="1">SUMIFS(GespecificeerdeKosten[Controleer bedrag],GespecificeerdeKosten[G/L-code],OverzichtMaandelijkseOnkosten[[#This Row],[G/L-code]],GespecificeerdeKosten[Factuurdatum],"&gt;="&amp;G$3,GespecificeerdeKosten[Factuurdatum],"&lt;="&amp;G$4)+SUMIFS(Anders[Controleer bedrag],Anders[G/L-code],OverzichtMaandelijkseOnkosten[[#This Row],[G/L-code]],Anders[Aanvraag datumcontrole gestart],"&gt;="&amp;DATEVALUE(OverzichtMaandelijkseOnkosten[[#Headers],[April]]&amp;" 1, "&amp;_JAAR),Anders[Aanvraag datumcontrole gestart],"&lt;="&amp;G$4)</f>
        <v>0</v>
      </c>
      <c r="H11" s="10">
        <f ca="1">SUMIFS(GespecificeerdeKosten[Controleer bedrag],GespecificeerdeKosten[G/L-code],OverzichtMaandelijkseOnkosten[[#This Row],[G/L-code]],GespecificeerdeKosten[Factuurdatum],"&gt;="&amp;H$3,GespecificeerdeKosten[Factuurdatum],"&lt;="&amp;H$4)+SUMIFS(Anders[Controleer bedrag],Anders[G/L-code],OverzichtMaandelijkseOnkosten[[#This Row],[G/L-code]],Anders[Aanvraag datumcontrole gestart],"&gt;="&amp;DATEVALUE(OverzichtMaandelijkseOnkosten[[#Headers],[Mei]]&amp;" 1, "&amp;_JAAR),Anders[Aanvraag datumcontrole gestart],"&lt;="&amp;H$4)</f>
        <v>0</v>
      </c>
      <c r="I11" s="10">
        <f ca="1">SUMIFS(GespecificeerdeKosten[Controleer bedrag],GespecificeerdeKosten[G/L-code],OverzichtMaandelijkseOnkosten[[#This Row],[G/L-code]],GespecificeerdeKosten[Factuurdatum],"&gt;="&amp;I$3,GespecificeerdeKosten[Factuurdatum],"&lt;="&amp;I$4)+SUMIFS(Anders[Controleer bedrag],Anders[G/L-code],OverzichtMaandelijkseOnkosten[[#This Row],[G/L-code]],Anders[Aanvraag datumcontrole gestart],"&gt;="&amp;DATEVALUE(OverzichtMaandelijkseOnkosten[[#Headers],[Juni]]&amp;" 1, "&amp;_JAAR),Anders[Aanvraag datumcontrole gestart],"&lt;="&amp;I$4)</f>
        <v>0</v>
      </c>
      <c r="J11" s="10">
        <f ca="1">SUMIFS(GespecificeerdeKosten[Controleer bedrag],GespecificeerdeKosten[G/L-code],OverzichtMaandelijkseOnkosten[[#This Row],[G/L-code]],GespecificeerdeKosten[Factuurdatum],"&gt;="&amp;J$3,GespecificeerdeKosten[Factuurdatum],"&lt;="&amp;J$4)+SUMIFS(Anders[Controleer bedrag],Anders[G/L-code],OverzichtMaandelijkseOnkosten[[#This Row],[G/L-code]],Anders[Aanvraag datumcontrole gestart],"&gt;="&amp;DATEVALUE(OverzichtMaandelijkseOnkosten[[#Headers],[Juli]]&amp;" 1, "&amp;_JAAR),Anders[Aanvraag datumcontrole gestart],"&lt;="&amp;J$4)</f>
        <v>0</v>
      </c>
      <c r="K11" s="10">
        <f ca="1">SUMIFS(GespecificeerdeKosten[Controleer bedrag],GespecificeerdeKosten[G/L-code],OverzichtMaandelijkseOnkosten[[#This Row],[G/L-code]],GespecificeerdeKosten[Factuurdatum],"&gt;="&amp;K$3,GespecificeerdeKosten[Factuurdatum],"&lt;="&amp;K$4)+SUMIFS(Anders[Controleer bedrag],Anders[G/L-code],OverzichtMaandelijkseOnkosten[[#This Row],[G/L-code]],Anders[Aanvraag datumcontrole gestart],"&gt;="&amp;DATEVALUE(OverzichtMaandelijkseOnkosten[[#Headers],[Augustus]]&amp;" 1, "&amp;_JAAR),Anders[Aanvraag datumcontrole gestart],"&lt;="&amp;K$4)</f>
        <v>0</v>
      </c>
      <c r="L11" s="10">
        <f ca="1">SUMIFS(GespecificeerdeKosten[Controleer bedrag],GespecificeerdeKosten[G/L-code],OverzichtMaandelijkseOnkosten[[#This Row],[G/L-code]],GespecificeerdeKosten[Factuurdatum],"&gt;="&amp;L$3,GespecificeerdeKosten[Factuurdatum],"&lt;="&amp;L$4)+SUMIFS(Anders[Controleer bedrag],Anders[G/L-code],OverzichtMaandelijkseOnkosten[[#This Row],[G/L-code]],Anders[Aanvraag datumcontrole gestart],"&gt;="&amp;DATEVALUE(OverzichtMaandelijkseOnkosten[[#Headers],[September]]&amp;" 1, "&amp;_JAAR),Anders[Aanvraag datumcontrole gestart],"&lt;="&amp;L$4)</f>
        <v>0</v>
      </c>
      <c r="M11" s="10">
        <f ca="1">SUMIFS(GespecificeerdeKosten[Controleer bedrag],GespecificeerdeKosten[G/L-code],OverzichtMaandelijkseOnkosten[[#This Row],[G/L-code]],GespecificeerdeKosten[Factuurdatum],"&gt;="&amp;M$3,GespecificeerdeKosten[Factuurdatum],"&lt;="&amp;M$4)+SUMIFS(Anders[Controleer bedrag],Anders[G/L-code],OverzichtMaandelijkseOnkosten[[#This Row],[G/L-code]],Anders[Aanvraag datumcontrole gestart],"&gt;="&amp;DATEVALUE(OverzichtMaandelijkseOnkosten[[#Headers],[Oktober]]&amp;" 1, "&amp;_JAAR),Anders[Aanvraag datumcontrole gestart],"&lt;="&amp;M$4)</f>
        <v>0</v>
      </c>
      <c r="N11" s="10">
        <f ca="1">SUMIFS(GespecificeerdeKosten[Controleer bedrag],GespecificeerdeKosten[G/L-code],OverzichtMaandelijkseOnkosten[[#This Row],[G/L-code]],GespecificeerdeKosten[Factuurdatum],"&gt;="&amp;N$3,GespecificeerdeKosten[Factuurdatum],"&lt;="&amp;N$4)+SUMIFS(Anders[Controleer bedrag],Anders[G/L-code],OverzichtMaandelijkseOnkosten[[#This Row],[G/L-code]],Anders[Aanvraag datumcontrole gestart],"&gt;="&amp;DATEVALUE(OverzichtMaandelijkseOnkosten[[#Headers],[November]]&amp;" 1, "&amp;_JAAR),Anders[Aanvraag datumcontrole gestart],"&lt;="&amp;N$4)</f>
        <v>0</v>
      </c>
      <c r="O11" s="10">
        <f ca="1">SUMIFS(GespecificeerdeKosten[Controleer bedrag],GespecificeerdeKosten[G/L-code],OverzichtMaandelijkseOnkosten[[#This Row],[G/L-code]],GespecificeerdeKosten[Factuurdatum],"&gt;="&amp;O$3,GespecificeerdeKosten[Factuurdatum],"&lt;="&amp;O$4)+SUMIFS(Anders[Controleer bedrag],Anders[G/L-code],OverzichtMaandelijkseOnkosten[[#This Row],[G/L-code]],Anders[Aanvraag datumcontrole gestart],"&gt;="&amp;DATEVALUE(OverzichtMaandelijkseOnkosten[[#Headers],[December]]&amp;" 1, "&amp;_JAAR),Anders[Aanvraag datumcontrole gestart],"&lt;="&amp;O$4)</f>
        <v>0</v>
      </c>
      <c r="P11" s="10">
        <f ca="1">SUM(OverzichtMaandelijkseOnkosten[[#This Row],[Januari]:[December]])</f>
        <v>0</v>
      </c>
      <c r="Q11" s="10"/>
    </row>
    <row r="12" spans="2:17" ht="30" customHeight="1" x14ac:dyDescent="0.25">
      <c r="B12" s="12">
        <v>7000</v>
      </c>
      <c r="C12" s="6" t="s">
        <v>11</v>
      </c>
      <c r="D12" s="10">
        <f ca="1">SUMIFS(GespecificeerdeKosten[Controleer bedrag],GespecificeerdeKosten[G/L-code],OverzichtMaandelijkseOnkosten[[#This Row],[G/L-code]],GespecificeerdeKosten[Factuurdatum],"&gt;="&amp;D$3,GespecificeerdeKosten[Factuurdatum],"&lt;="&amp;D$4)+SUMIFS(Anders[Controleer bedrag],Anders[G/L-code],OverzichtMaandelijkseOnkosten[[#This Row],[G/L-code]],Anders[Aanvraag datumcontrole gestart],"&gt;="&amp;DATEVALUE(OverzichtMaandelijkseOnkosten[[#Headers],[Januari]]&amp;" 1, "&amp;_JAAR),Anders[Aanvraag datumcontrole gestart],"&lt;="&amp;D$4)</f>
        <v>0</v>
      </c>
      <c r="E12" s="10">
        <f ca="1">SUMIFS(GespecificeerdeKosten[Controleer bedrag],GespecificeerdeKosten[G/L-code],OverzichtMaandelijkseOnkosten[[#This Row],[G/L-code]],GespecificeerdeKosten[Factuurdatum],"&gt;="&amp;E$3,GespecificeerdeKosten[Factuurdatum],"&lt;="&amp;E$4)+SUMIFS(Anders[Controleer bedrag],Anders[G/L-code],OverzichtMaandelijkseOnkosten[[#This Row],[G/L-code]],Anders[Aanvraag datumcontrole gestart],"&gt;="&amp;DATEVALUE(OverzichtMaandelijkseOnkosten[[#Headers],[Februari]]&amp;" 1, "&amp;_JAAR),Anders[Aanvraag datumcontrole gestart],"&lt;="&amp;E$4)</f>
        <v>0</v>
      </c>
      <c r="F12" s="10">
        <f ca="1">SUMIFS(GespecificeerdeKosten[Controleer bedrag],GespecificeerdeKosten[G/L-code],OverzichtMaandelijkseOnkosten[[#This Row],[G/L-code]],GespecificeerdeKosten[Factuurdatum],"&gt;="&amp;F$3,GespecificeerdeKosten[Factuurdatum],"&lt;="&amp;F$4)+SUMIFS(Anders[Controleer bedrag],Anders[G/L-code],OverzichtMaandelijkseOnkosten[[#This Row],[G/L-code]],Anders[Aanvraag datumcontrole gestart],"&gt;="&amp;DATEVALUE(OverzichtMaandelijkseOnkosten[[#Headers],[Maart]]&amp;" 1, "&amp;_JAAR),Anders[Aanvraag datumcontrole gestart],"&lt;="&amp;F$4)</f>
        <v>0</v>
      </c>
      <c r="G12" s="10">
        <f ca="1">SUMIFS(GespecificeerdeKosten[Controleer bedrag],GespecificeerdeKosten[G/L-code],OverzichtMaandelijkseOnkosten[[#This Row],[G/L-code]],GespecificeerdeKosten[Factuurdatum],"&gt;="&amp;G$3,GespecificeerdeKosten[Factuurdatum],"&lt;="&amp;G$4)+SUMIFS(Anders[Controleer bedrag],Anders[G/L-code],OverzichtMaandelijkseOnkosten[[#This Row],[G/L-code]],Anders[Aanvraag datumcontrole gestart],"&gt;="&amp;DATEVALUE(OverzichtMaandelijkseOnkosten[[#Headers],[April]]&amp;" 1, "&amp;_JAAR),Anders[Aanvraag datumcontrole gestart],"&lt;="&amp;G$4)</f>
        <v>0</v>
      </c>
      <c r="H12" s="10">
        <f ca="1">SUMIFS(GespecificeerdeKosten[Controleer bedrag],GespecificeerdeKosten[G/L-code],OverzichtMaandelijkseOnkosten[[#This Row],[G/L-code]],GespecificeerdeKosten[Factuurdatum],"&gt;="&amp;H$3,GespecificeerdeKosten[Factuurdatum],"&lt;="&amp;H$4)+SUMIFS(Anders[Controleer bedrag],Anders[G/L-code],OverzichtMaandelijkseOnkosten[[#This Row],[G/L-code]],Anders[Aanvraag datumcontrole gestart],"&gt;="&amp;DATEVALUE(OverzichtMaandelijkseOnkosten[[#Headers],[Mei]]&amp;" 1, "&amp;_JAAR),Anders[Aanvraag datumcontrole gestart],"&lt;="&amp;H$4)</f>
        <v>0</v>
      </c>
      <c r="I12" s="10">
        <f ca="1">SUMIFS(GespecificeerdeKosten[Controleer bedrag],GespecificeerdeKosten[G/L-code],OverzichtMaandelijkseOnkosten[[#This Row],[G/L-code]],GespecificeerdeKosten[Factuurdatum],"&gt;="&amp;I$3,GespecificeerdeKosten[Factuurdatum],"&lt;="&amp;I$4)+SUMIFS(Anders[Controleer bedrag],Anders[G/L-code],OverzichtMaandelijkseOnkosten[[#This Row],[G/L-code]],Anders[Aanvraag datumcontrole gestart],"&gt;="&amp;DATEVALUE(OverzichtMaandelijkseOnkosten[[#Headers],[Juni]]&amp;" 1, "&amp;_JAAR),Anders[Aanvraag datumcontrole gestart],"&lt;="&amp;I$4)</f>
        <v>0</v>
      </c>
      <c r="J12" s="10">
        <f ca="1">SUMIFS(GespecificeerdeKosten[Controleer bedrag],GespecificeerdeKosten[G/L-code],OverzichtMaandelijkseOnkosten[[#This Row],[G/L-code]],GespecificeerdeKosten[Factuurdatum],"&gt;="&amp;J$3,GespecificeerdeKosten[Factuurdatum],"&lt;="&amp;J$4)+SUMIFS(Anders[Controleer bedrag],Anders[G/L-code],OverzichtMaandelijkseOnkosten[[#This Row],[G/L-code]],Anders[Aanvraag datumcontrole gestart],"&gt;="&amp;DATEVALUE(OverzichtMaandelijkseOnkosten[[#Headers],[Juli]]&amp;" 1, "&amp;_JAAR),Anders[Aanvraag datumcontrole gestart],"&lt;="&amp;J$4)</f>
        <v>0</v>
      </c>
      <c r="K12" s="10">
        <f ca="1">SUMIFS(GespecificeerdeKosten[Controleer bedrag],GespecificeerdeKosten[G/L-code],OverzichtMaandelijkseOnkosten[[#This Row],[G/L-code]],GespecificeerdeKosten[Factuurdatum],"&gt;="&amp;K$3,GespecificeerdeKosten[Factuurdatum],"&lt;="&amp;K$4)+SUMIFS(Anders[Controleer bedrag],Anders[G/L-code],OverzichtMaandelijkseOnkosten[[#This Row],[G/L-code]],Anders[Aanvraag datumcontrole gestart],"&gt;="&amp;DATEVALUE(OverzichtMaandelijkseOnkosten[[#Headers],[Augustus]]&amp;" 1, "&amp;_JAAR),Anders[Aanvraag datumcontrole gestart],"&lt;="&amp;K$4)</f>
        <v>0</v>
      </c>
      <c r="L12" s="10">
        <f ca="1">SUMIFS(GespecificeerdeKosten[Controleer bedrag],GespecificeerdeKosten[G/L-code],OverzichtMaandelijkseOnkosten[[#This Row],[G/L-code]],GespecificeerdeKosten[Factuurdatum],"&gt;="&amp;L$3,GespecificeerdeKosten[Factuurdatum],"&lt;="&amp;L$4)+SUMIFS(Anders[Controleer bedrag],Anders[G/L-code],OverzichtMaandelijkseOnkosten[[#This Row],[G/L-code]],Anders[Aanvraag datumcontrole gestart],"&gt;="&amp;DATEVALUE(OverzichtMaandelijkseOnkosten[[#Headers],[September]]&amp;" 1, "&amp;_JAAR),Anders[Aanvraag datumcontrole gestart],"&lt;="&amp;L$4)</f>
        <v>0</v>
      </c>
      <c r="M12" s="10">
        <f ca="1">SUMIFS(GespecificeerdeKosten[Controleer bedrag],GespecificeerdeKosten[G/L-code],OverzichtMaandelijkseOnkosten[[#This Row],[G/L-code]],GespecificeerdeKosten[Factuurdatum],"&gt;="&amp;M$3,GespecificeerdeKosten[Factuurdatum],"&lt;="&amp;M$4)+SUMIFS(Anders[Controleer bedrag],Anders[G/L-code],OverzichtMaandelijkseOnkosten[[#This Row],[G/L-code]],Anders[Aanvraag datumcontrole gestart],"&gt;="&amp;DATEVALUE(OverzichtMaandelijkseOnkosten[[#Headers],[Oktober]]&amp;" 1, "&amp;_JAAR),Anders[Aanvraag datumcontrole gestart],"&lt;="&amp;M$4)</f>
        <v>0</v>
      </c>
      <c r="N12" s="10">
        <f ca="1">SUMIFS(GespecificeerdeKosten[Controleer bedrag],GespecificeerdeKosten[G/L-code],OverzichtMaandelijkseOnkosten[[#This Row],[G/L-code]],GespecificeerdeKosten[Factuurdatum],"&gt;="&amp;N$3,GespecificeerdeKosten[Factuurdatum],"&lt;="&amp;N$4)+SUMIFS(Anders[Controleer bedrag],Anders[G/L-code],OverzichtMaandelijkseOnkosten[[#This Row],[G/L-code]],Anders[Aanvraag datumcontrole gestart],"&gt;="&amp;DATEVALUE(OverzichtMaandelijkseOnkosten[[#Headers],[November]]&amp;" 1, "&amp;_JAAR),Anders[Aanvraag datumcontrole gestart],"&lt;="&amp;N$4)</f>
        <v>0</v>
      </c>
      <c r="O12" s="10">
        <f ca="1">SUMIFS(GespecificeerdeKosten[Controleer bedrag],GespecificeerdeKosten[G/L-code],OverzichtMaandelijkseOnkosten[[#This Row],[G/L-code]],GespecificeerdeKosten[Factuurdatum],"&gt;="&amp;O$3,GespecificeerdeKosten[Factuurdatum],"&lt;="&amp;O$4)+SUMIFS(Anders[Controleer bedrag],Anders[G/L-code],OverzichtMaandelijkseOnkosten[[#This Row],[G/L-code]],Anders[Aanvraag datumcontrole gestart],"&gt;="&amp;DATEVALUE(OverzichtMaandelijkseOnkosten[[#Headers],[December]]&amp;" 1, "&amp;_JAAR),Anders[Aanvraag datumcontrole gestart],"&lt;="&amp;O$4)</f>
        <v>0</v>
      </c>
      <c r="P12" s="10">
        <f ca="1">SUM(OverzichtMaandelijkseOnkosten[[#This Row],[Januari]:[December]])</f>
        <v>0</v>
      </c>
      <c r="Q12" s="10"/>
    </row>
    <row r="13" spans="2:17" ht="30" customHeight="1" x14ac:dyDescent="0.25">
      <c r="B13" s="12">
        <v>8000</v>
      </c>
      <c r="C13" s="6" t="s">
        <v>12</v>
      </c>
      <c r="D13" s="10">
        <f ca="1">SUMIFS(GespecificeerdeKosten[Controleer bedrag],GespecificeerdeKosten[G/L-code],OverzichtMaandelijkseOnkosten[[#This Row],[G/L-code]],GespecificeerdeKosten[Factuurdatum],"&gt;="&amp;D$3,GespecificeerdeKosten[Factuurdatum],"&lt;="&amp;D$4)+SUMIFS(Anders[Controleer bedrag],Anders[G/L-code],OverzichtMaandelijkseOnkosten[[#This Row],[G/L-code]],Anders[Aanvraag datumcontrole gestart],"&gt;="&amp;DATEVALUE(OverzichtMaandelijkseOnkosten[[#Headers],[Januari]]&amp;" 1, "&amp;_JAAR),Anders[Aanvraag datumcontrole gestart],"&lt;="&amp;D$4)</f>
        <v>0</v>
      </c>
      <c r="E13" s="10">
        <f ca="1">SUMIFS(GespecificeerdeKosten[Controleer bedrag],GespecificeerdeKosten[G/L-code],OverzichtMaandelijkseOnkosten[[#This Row],[G/L-code]],GespecificeerdeKosten[Factuurdatum],"&gt;="&amp;E$3,GespecificeerdeKosten[Factuurdatum],"&lt;="&amp;E$4)+SUMIFS(Anders[Controleer bedrag],Anders[G/L-code],OverzichtMaandelijkseOnkosten[[#This Row],[G/L-code]],Anders[Aanvraag datumcontrole gestart],"&gt;="&amp;DATEVALUE(OverzichtMaandelijkseOnkosten[[#Headers],[Februari]]&amp;" 1, "&amp;_JAAR),Anders[Aanvraag datumcontrole gestart],"&lt;="&amp;E$4)</f>
        <v>0</v>
      </c>
      <c r="F13" s="10">
        <f ca="1">SUMIFS(GespecificeerdeKosten[Controleer bedrag],GespecificeerdeKosten[G/L-code],OverzichtMaandelijkseOnkosten[[#This Row],[G/L-code]],GespecificeerdeKosten[Factuurdatum],"&gt;="&amp;F$3,GespecificeerdeKosten[Factuurdatum],"&lt;="&amp;F$4)+SUMIFS(Anders[Controleer bedrag],Anders[G/L-code],OverzichtMaandelijkseOnkosten[[#This Row],[G/L-code]],Anders[Aanvraag datumcontrole gestart],"&gt;="&amp;DATEVALUE(OverzichtMaandelijkseOnkosten[[#Headers],[Maart]]&amp;" 1, "&amp;_JAAR),Anders[Aanvraag datumcontrole gestart],"&lt;="&amp;F$4)</f>
        <v>0</v>
      </c>
      <c r="G13" s="10">
        <f ca="1">SUMIFS(GespecificeerdeKosten[Controleer bedrag],GespecificeerdeKosten[G/L-code],OverzichtMaandelijkseOnkosten[[#This Row],[G/L-code]],GespecificeerdeKosten[Factuurdatum],"&gt;="&amp;G$3,GespecificeerdeKosten[Factuurdatum],"&lt;="&amp;G$4)+SUMIFS(Anders[Controleer bedrag],Anders[G/L-code],OverzichtMaandelijkseOnkosten[[#This Row],[G/L-code]],Anders[Aanvraag datumcontrole gestart],"&gt;="&amp;DATEVALUE(OverzichtMaandelijkseOnkosten[[#Headers],[April]]&amp;" 1, "&amp;_JAAR),Anders[Aanvraag datumcontrole gestart],"&lt;="&amp;G$4)</f>
        <v>0</v>
      </c>
      <c r="H13" s="10">
        <f ca="1">SUMIFS(GespecificeerdeKosten[Controleer bedrag],GespecificeerdeKosten[G/L-code],OverzichtMaandelijkseOnkosten[[#This Row],[G/L-code]],GespecificeerdeKosten[Factuurdatum],"&gt;="&amp;H$3,GespecificeerdeKosten[Factuurdatum],"&lt;="&amp;H$4)+SUMIFS(Anders[Controleer bedrag],Anders[G/L-code],OverzichtMaandelijkseOnkosten[[#This Row],[G/L-code]],Anders[Aanvraag datumcontrole gestart],"&gt;="&amp;DATEVALUE(OverzichtMaandelijkseOnkosten[[#Headers],[Mei]]&amp;" 1, "&amp;_JAAR),Anders[Aanvraag datumcontrole gestart],"&lt;="&amp;H$4)</f>
        <v>0</v>
      </c>
      <c r="I13" s="10">
        <f ca="1">SUMIFS(GespecificeerdeKosten[Controleer bedrag],GespecificeerdeKosten[G/L-code],OverzichtMaandelijkseOnkosten[[#This Row],[G/L-code]],GespecificeerdeKosten[Factuurdatum],"&gt;="&amp;I$3,GespecificeerdeKosten[Factuurdatum],"&lt;="&amp;I$4)+SUMIFS(Anders[Controleer bedrag],Anders[G/L-code],OverzichtMaandelijkseOnkosten[[#This Row],[G/L-code]],Anders[Aanvraag datumcontrole gestart],"&gt;="&amp;DATEVALUE(OverzichtMaandelijkseOnkosten[[#Headers],[Juni]]&amp;" 1, "&amp;_JAAR),Anders[Aanvraag datumcontrole gestart],"&lt;="&amp;I$4)</f>
        <v>0</v>
      </c>
      <c r="J13" s="10">
        <f ca="1">SUMIFS(GespecificeerdeKosten[Controleer bedrag],GespecificeerdeKosten[G/L-code],OverzichtMaandelijkseOnkosten[[#This Row],[G/L-code]],GespecificeerdeKosten[Factuurdatum],"&gt;="&amp;J$3,GespecificeerdeKosten[Factuurdatum],"&lt;="&amp;J$4)+SUMIFS(Anders[Controleer bedrag],Anders[G/L-code],OverzichtMaandelijkseOnkosten[[#This Row],[G/L-code]],Anders[Aanvraag datumcontrole gestart],"&gt;="&amp;DATEVALUE(OverzichtMaandelijkseOnkosten[[#Headers],[Juli]]&amp;" 1, "&amp;_JAAR),Anders[Aanvraag datumcontrole gestart],"&lt;="&amp;J$4)</f>
        <v>0</v>
      </c>
      <c r="K13" s="10">
        <f ca="1">SUMIFS(GespecificeerdeKosten[Controleer bedrag],GespecificeerdeKosten[G/L-code],OverzichtMaandelijkseOnkosten[[#This Row],[G/L-code]],GespecificeerdeKosten[Factuurdatum],"&gt;="&amp;K$3,GespecificeerdeKosten[Factuurdatum],"&lt;="&amp;K$4)+SUMIFS(Anders[Controleer bedrag],Anders[G/L-code],OverzichtMaandelijkseOnkosten[[#This Row],[G/L-code]],Anders[Aanvraag datumcontrole gestart],"&gt;="&amp;DATEVALUE(OverzichtMaandelijkseOnkosten[[#Headers],[Augustus]]&amp;" 1, "&amp;_JAAR),Anders[Aanvraag datumcontrole gestart],"&lt;="&amp;K$4)</f>
        <v>0</v>
      </c>
      <c r="L13" s="10">
        <f ca="1">SUMIFS(GespecificeerdeKosten[Controleer bedrag],GespecificeerdeKosten[G/L-code],OverzichtMaandelijkseOnkosten[[#This Row],[G/L-code]],GespecificeerdeKosten[Factuurdatum],"&gt;="&amp;L$3,GespecificeerdeKosten[Factuurdatum],"&lt;="&amp;L$4)+SUMIFS(Anders[Controleer bedrag],Anders[G/L-code],OverzichtMaandelijkseOnkosten[[#This Row],[G/L-code]],Anders[Aanvraag datumcontrole gestart],"&gt;="&amp;DATEVALUE(OverzichtMaandelijkseOnkosten[[#Headers],[September]]&amp;" 1, "&amp;_JAAR),Anders[Aanvraag datumcontrole gestart],"&lt;="&amp;L$4)</f>
        <v>0</v>
      </c>
      <c r="M13" s="10">
        <f ca="1">SUMIFS(GespecificeerdeKosten[Controleer bedrag],GespecificeerdeKosten[G/L-code],OverzichtMaandelijkseOnkosten[[#This Row],[G/L-code]],GespecificeerdeKosten[Factuurdatum],"&gt;="&amp;M$3,GespecificeerdeKosten[Factuurdatum],"&lt;="&amp;M$4)+SUMIFS(Anders[Controleer bedrag],Anders[G/L-code],OverzichtMaandelijkseOnkosten[[#This Row],[G/L-code]],Anders[Aanvraag datumcontrole gestart],"&gt;="&amp;DATEVALUE(OverzichtMaandelijkseOnkosten[[#Headers],[Oktober]]&amp;" 1, "&amp;_JAAR),Anders[Aanvraag datumcontrole gestart],"&lt;="&amp;M$4)</f>
        <v>0</v>
      </c>
      <c r="N13" s="10">
        <f ca="1">SUMIFS(GespecificeerdeKosten[Controleer bedrag],GespecificeerdeKosten[G/L-code],OverzichtMaandelijkseOnkosten[[#This Row],[G/L-code]],GespecificeerdeKosten[Factuurdatum],"&gt;="&amp;N$3,GespecificeerdeKosten[Factuurdatum],"&lt;="&amp;N$4)+SUMIFS(Anders[Controleer bedrag],Anders[G/L-code],OverzichtMaandelijkseOnkosten[[#This Row],[G/L-code]],Anders[Aanvraag datumcontrole gestart],"&gt;="&amp;DATEVALUE(OverzichtMaandelijkseOnkosten[[#Headers],[November]]&amp;" 1, "&amp;_JAAR),Anders[Aanvraag datumcontrole gestart],"&lt;="&amp;N$4)</f>
        <v>0</v>
      </c>
      <c r="O13" s="10">
        <f ca="1">SUMIFS(GespecificeerdeKosten[Controleer bedrag],GespecificeerdeKosten[G/L-code],OverzichtMaandelijkseOnkosten[[#This Row],[G/L-code]],GespecificeerdeKosten[Factuurdatum],"&gt;="&amp;O$3,GespecificeerdeKosten[Factuurdatum],"&lt;="&amp;O$4)+SUMIFS(Anders[Controleer bedrag],Anders[G/L-code],OverzichtMaandelijkseOnkosten[[#This Row],[G/L-code]],Anders[Aanvraag datumcontrole gestart],"&gt;="&amp;DATEVALUE(OverzichtMaandelijkseOnkosten[[#Headers],[December]]&amp;" 1, "&amp;_JAAR),Anders[Aanvraag datumcontrole gestart],"&lt;="&amp;O$4)</f>
        <v>0</v>
      </c>
      <c r="P13" s="10">
        <f ca="1">SUM(OverzichtMaandelijkseOnkosten[[#This Row],[Januari]:[December]])</f>
        <v>0</v>
      </c>
      <c r="Q13" s="10"/>
    </row>
    <row r="14" spans="2:17" ht="30" customHeight="1" x14ac:dyDescent="0.25">
      <c r="B14" s="12">
        <v>9000</v>
      </c>
      <c r="C14" s="6" t="s">
        <v>13</v>
      </c>
      <c r="D14" s="10">
        <f ca="1">SUMIFS(GespecificeerdeKosten[Controleer bedrag],GespecificeerdeKosten[G/L-code],OverzichtMaandelijkseOnkosten[[#This Row],[G/L-code]],GespecificeerdeKosten[Factuurdatum],"&gt;="&amp;D$3,GespecificeerdeKosten[Factuurdatum],"&lt;="&amp;D$4)+SUMIFS(Anders[Controleer bedrag],Anders[G/L-code],OverzichtMaandelijkseOnkosten[[#This Row],[G/L-code]],Anders[Aanvraag datumcontrole gestart],"&gt;="&amp;DATEVALUE(OverzichtMaandelijkseOnkosten[[#Headers],[Januari]]&amp;" 1, "&amp;_JAAR),Anders[Aanvraag datumcontrole gestart],"&lt;="&amp;D$4)</f>
        <v>0</v>
      </c>
      <c r="E14" s="10">
        <f ca="1">SUMIFS(GespecificeerdeKosten[Controleer bedrag],GespecificeerdeKosten[G/L-code],OverzichtMaandelijkseOnkosten[[#This Row],[G/L-code]],GespecificeerdeKosten[Factuurdatum],"&gt;="&amp;E$3,GespecificeerdeKosten[Factuurdatum],"&lt;="&amp;E$4)+SUMIFS(Anders[Controleer bedrag],Anders[G/L-code],OverzichtMaandelijkseOnkosten[[#This Row],[G/L-code]],Anders[Aanvraag datumcontrole gestart],"&gt;="&amp;DATEVALUE(OverzichtMaandelijkseOnkosten[[#Headers],[Februari]]&amp;" 1, "&amp;_JAAR),Anders[Aanvraag datumcontrole gestart],"&lt;="&amp;E$4)</f>
        <v>0</v>
      </c>
      <c r="F14" s="10">
        <f ca="1">SUMIFS(GespecificeerdeKosten[Controleer bedrag],GespecificeerdeKosten[G/L-code],OverzichtMaandelijkseOnkosten[[#This Row],[G/L-code]],GespecificeerdeKosten[Factuurdatum],"&gt;="&amp;F$3,GespecificeerdeKosten[Factuurdatum],"&lt;="&amp;F$4)+SUMIFS(Anders[Controleer bedrag],Anders[G/L-code],OverzichtMaandelijkseOnkosten[[#This Row],[G/L-code]],Anders[Aanvraag datumcontrole gestart],"&gt;="&amp;DATEVALUE(OverzichtMaandelijkseOnkosten[[#Headers],[Maart]]&amp;" 1, "&amp;_JAAR),Anders[Aanvraag datumcontrole gestart],"&lt;="&amp;F$4)</f>
        <v>0</v>
      </c>
      <c r="G14" s="10">
        <f ca="1">SUMIFS(GespecificeerdeKosten[Controleer bedrag],GespecificeerdeKosten[G/L-code],OverzichtMaandelijkseOnkosten[[#This Row],[G/L-code]],GespecificeerdeKosten[Factuurdatum],"&gt;="&amp;G$3,GespecificeerdeKosten[Factuurdatum],"&lt;="&amp;G$4)+SUMIFS(Anders[Controleer bedrag],Anders[G/L-code],OverzichtMaandelijkseOnkosten[[#This Row],[G/L-code]],Anders[Aanvraag datumcontrole gestart],"&gt;="&amp;DATEVALUE(OverzichtMaandelijkseOnkosten[[#Headers],[April]]&amp;" 1, "&amp;_JAAR),Anders[Aanvraag datumcontrole gestart],"&lt;="&amp;G$4)</f>
        <v>0</v>
      </c>
      <c r="H14" s="10">
        <f ca="1">SUMIFS(GespecificeerdeKosten[Controleer bedrag],GespecificeerdeKosten[G/L-code],OverzichtMaandelijkseOnkosten[[#This Row],[G/L-code]],GespecificeerdeKosten[Factuurdatum],"&gt;="&amp;H$3,GespecificeerdeKosten[Factuurdatum],"&lt;="&amp;H$4)+SUMIFS(Anders[Controleer bedrag],Anders[G/L-code],OverzichtMaandelijkseOnkosten[[#This Row],[G/L-code]],Anders[Aanvraag datumcontrole gestart],"&gt;="&amp;DATEVALUE(OverzichtMaandelijkseOnkosten[[#Headers],[Mei]]&amp;" 1, "&amp;_JAAR),Anders[Aanvraag datumcontrole gestart],"&lt;="&amp;H$4)</f>
        <v>0</v>
      </c>
      <c r="I14" s="10">
        <f ca="1">SUMIFS(GespecificeerdeKosten[Controleer bedrag],GespecificeerdeKosten[G/L-code],OverzichtMaandelijkseOnkosten[[#This Row],[G/L-code]],GespecificeerdeKosten[Factuurdatum],"&gt;="&amp;I$3,GespecificeerdeKosten[Factuurdatum],"&lt;="&amp;I$4)+SUMIFS(Anders[Controleer bedrag],Anders[G/L-code],OverzichtMaandelijkseOnkosten[[#This Row],[G/L-code]],Anders[Aanvraag datumcontrole gestart],"&gt;="&amp;DATEVALUE(OverzichtMaandelijkseOnkosten[[#Headers],[Juni]]&amp;" 1, "&amp;_JAAR),Anders[Aanvraag datumcontrole gestart],"&lt;="&amp;I$4)</f>
        <v>0</v>
      </c>
      <c r="J14" s="10">
        <f ca="1">SUMIFS(GespecificeerdeKosten[Controleer bedrag],GespecificeerdeKosten[G/L-code],OverzichtMaandelijkseOnkosten[[#This Row],[G/L-code]],GespecificeerdeKosten[Factuurdatum],"&gt;="&amp;J$3,GespecificeerdeKosten[Factuurdatum],"&lt;="&amp;J$4)+SUMIFS(Anders[Controleer bedrag],Anders[G/L-code],OverzichtMaandelijkseOnkosten[[#This Row],[G/L-code]],Anders[Aanvraag datumcontrole gestart],"&gt;="&amp;DATEVALUE(OverzichtMaandelijkseOnkosten[[#Headers],[Juli]]&amp;" 1, "&amp;_JAAR),Anders[Aanvraag datumcontrole gestart],"&lt;="&amp;J$4)</f>
        <v>0</v>
      </c>
      <c r="K14" s="10">
        <f ca="1">SUMIFS(GespecificeerdeKosten[Controleer bedrag],GespecificeerdeKosten[G/L-code],OverzichtMaandelijkseOnkosten[[#This Row],[G/L-code]],GespecificeerdeKosten[Factuurdatum],"&gt;="&amp;K$3,GespecificeerdeKosten[Factuurdatum],"&lt;="&amp;K$4)+SUMIFS(Anders[Controleer bedrag],Anders[G/L-code],OverzichtMaandelijkseOnkosten[[#This Row],[G/L-code]],Anders[Aanvraag datumcontrole gestart],"&gt;="&amp;DATEVALUE(OverzichtMaandelijkseOnkosten[[#Headers],[Augustus]]&amp;" 1, "&amp;_JAAR),Anders[Aanvraag datumcontrole gestart],"&lt;="&amp;K$4)</f>
        <v>0</v>
      </c>
      <c r="L14" s="10">
        <f ca="1">SUMIFS(GespecificeerdeKosten[Controleer bedrag],GespecificeerdeKosten[G/L-code],OverzichtMaandelijkseOnkosten[[#This Row],[G/L-code]],GespecificeerdeKosten[Factuurdatum],"&gt;="&amp;L$3,GespecificeerdeKosten[Factuurdatum],"&lt;="&amp;L$4)+SUMIFS(Anders[Controleer bedrag],Anders[G/L-code],OverzichtMaandelijkseOnkosten[[#This Row],[G/L-code]],Anders[Aanvraag datumcontrole gestart],"&gt;="&amp;DATEVALUE(OverzichtMaandelijkseOnkosten[[#Headers],[September]]&amp;" 1, "&amp;_JAAR),Anders[Aanvraag datumcontrole gestart],"&lt;="&amp;L$4)</f>
        <v>0</v>
      </c>
      <c r="M14" s="10">
        <f ca="1">SUMIFS(GespecificeerdeKosten[Controleer bedrag],GespecificeerdeKosten[G/L-code],OverzichtMaandelijkseOnkosten[[#This Row],[G/L-code]],GespecificeerdeKosten[Factuurdatum],"&gt;="&amp;M$3,GespecificeerdeKosten[Factuurdatum],"&lt;="&amp;M$4)+SUMIFS(Anders[Controleer bedrag],Anders[G/L-code],OverzichtMaandelijkseOnkosten[[#This Row],[G/L-code]],Anders[Aanvraag datumcontrole gestart],"&gt;="&amp;DATEVALUE(OverzichtMaandelijkseOnkosten[[#Headers],[Oktober]]&amp;" 1, "&amp;_JAAR),Anders[Aanvraag datumcontrole gestart],"&lt;="&amp;M$4)</f>
        <v>0</v>
      </c>
      <c r="N14" s="10">
        <f ca="1">SUMIFS(GespecificeerdeKosten[Controleer bedrag],GespecificeerdeKosten[G/L-code],OverzichtMaandelijkseOnkosten[[#This Row],[G/L-code]],GespecificeerdeKosten[Factuurdatum],"&gt;="&amp;N$3,GespecificeerdeKosten[Factuurdatum],"&lt;="&amp;N$4)+SUMIFS(Anders[Controleer bedrag],Anders[G/L-code],OverzichtMaandelijkseOnkosten[[#This Row],[G/L-code]],Anders[Aanvraag datumcontrole gestart],"&gt;="&amp;DATEVALUE(OverzichtMaandelijkseOnkosten[[#Headers],[November]]&amp;" 1, "&amp;_JAAR),Anders[Aanvraag datumcontrole gestart],"&lt;="&amp;N$4)</f>
        <v>0</v>
      </c>
      <c r="O14" s="10">
        <f ca="1">SUMIFS(GespecificeerdeKosten[Controleer bedrag],GespecificeerdeKosten[G/L-code],OverzichtMaandelijkseOnkosten[[#This Row],[G/L-code]],GespecificeerdeKosten[Factuurdatum],"&gt;="&amp;O$3,GespecificeerdeKosten[Factuurdatum],"&lt;="&amp;O$4)+SUMIFS(Anders[Controleer bedrag],Anders[G/L-code],OverzichtMaandelijkseOnkosten[[#This Row],[G/L-code]],Anders[Aanvraag datumcontrole gestart],"&gt;="&amp;DATEVALUE(OverzichtMaandelijkseOnkosten[[#Headers],[December]]&amp;" 1, "&amp;_JAAR),Anders[Aanvraag datumcontrole gestart],"&lt;="&amp;O$4)</f>
        <v>0</v>
      </c>
      <c r="P14" s="10">
        <f ca="1">SUM(OverzichtMaandelijkseOnkosten[[#This Row],[Januari]:[December]])</f>
        <v>0</v>
      </c>
      <c r="Q14" s="10"/>
    </row>
    <row r="15" spans="2:17" ht="30" customHeight="1" x14ac:dyDescent="0.25">
      <c r="B15" s="12">
        <v>10000</v>
      </c>
      <c r="C15" s="6" t="s">
        <v>14</v>
      </c>
      <c r="D15" s="10">
        <f ca="1">SUMIFS(GespecificeerdeKosten[Controleer bedrag],GespecificeerdeKosten[G/L-code],OverzichtMaandelijkseOnkosten[[#This Row],[G/L-code]],GespecificeerdeKosten[Factuurdatum],"&gt;="&amp;D$3,GespecificeerdeKosten[Factuurdatum],"&lt;="&amp;D$4)+SUMIFS(Anders[Controleer bedrag],Anders[G/L-code],OverzichtMaandelijkseOnkosten[[#This Row],[G/L-code]],Anders[Aanvraag datumcontrole gestart],"&gt;="&amp;DATEVALUE(OverzichtMaandelijkseOnkosten[[#Headers],[Januari]]&amp;" 1, "&amp;_JAAR),Anders[Aanvraag datumcontrole gestart],"&lt;="&amp;D$4)</f>
        <v>0</v>
      </c>
      <c r="E15" s="10">
        <f ca="1">SUMIFS(GespecificeerdeKosten[Controleer bedrag],GespecificeerdeKosten[G/L-code],OverzichtMaandelijkseOnkosten[[#This Row],[G/L-code]],GespecificeerdeKosten[Factuurdatum],"&gt;="&amp;E$3,GespecificeerdeKosten[Factuurdatum],"&lt;="&amp;E$4)+SUMIFS(Anders[Controleer bedrag],Anders[G/L-code],OverzichtMaandelijkseOnkosten[[#This Row],[G/L-code]],Anders[Aanvraag datumcontrole gestart],"&gt;="&amp;DATEVALUE(OverzichtMaandelijkseOnkosten[[#Headers],[Februari]]&amp;" 1, "&amp;_JAAR),Anders[Aanvraag datumcontrole gestart],"&lt;="&amp;E$4)</f>
        <v>0</v>
      </c>
      <c r="F15" s="10">
        <f ca="1">SUMIFS(GespecificeerdeKosten[Controleer bedrag],GespecificeerdeKosten[G/L-code],OverzichtMaandelijkseOnkosten[[#This Row],[G/L-code]],GespecificeerdeKosten[Factuurdatum],"&gt;="&amp;F$3,GespecificeerdeKosten[Factuurdatum],"&lt;="&amp;F$4)+SUMIFS(Anders[Controleer bedrag],Anders[G/L-code],OverzichtMaandelijkseOnkosten[[#This Row],[G/L-code]],Anders[Aanvraag datumcontrole gestart],"&gt;="&amp;DATEVALUE(OverzichtMaandelijkseOnkosten[[#Headers],[Maart]]&amp;" 1, "&amp;_JAAR),Anders[Aanvraag datumcontrole gestart],"&lt;="&amp;F$4)</f>
        <v>0</v>
      </c>
      <c r="G15" s="10">
        <f ca="1">SUMIFS(GespecificeerdeKosten[Controleer bedrag],GespecificeerdeKosten[G/L-code],OverzichtMaandelijkseOnkosten[[#This Row],[G/L-code]],GespecificeerdeKosten[Factuurdatum],"&gt;="&amp;G$3,GespecificeerdeKosten[Factuurdatum],"&lt;="&amp;G$4)+SUMIFS(Anders[Controleer bedrag],Anders[G/L-code],OverzichtMaandelijkseOnkosten[[#This Row],[G/L-code]],Anders[Aanvraag datumcontrole gestart],"&gt;="&amp;DATEVALUE(OverzichtMaandelijkseOnkosten[[#Headers],[April]]&amp;" 1, "&amp;_JAAR),Anders[Aanvraag datumcontrole gestart],"&lt;="&amp;G$4)</f>
        <v>0</v>
      </c>
      <c r="H15" s="10">
        <f ca="1">SUMIFS(GespecificeerdeKosten[Controleer bedrag],GespecificeerdeKosten[G/L-code],OverzichtMaandelijkseOnkosten[[#This Row],[G/L-code]],GespecificeerdeKosten[Factuurdatum],"&gt;="&amp;H$3,GespecificeerdeKosten[Factuurdatum],"&lt;="&amp;H$4)+SUMIFS(Anders[Controleer bedrag],Anders[G/L-code],OverzichtMaandelijkseOnkosten[[#This Row],[G/L-code]],Anders[Aanvraag datumcontrole gestart],"&gt;="&amp;DATEVALUE(OverzichtMaandelijkseOnkosten[[#Headers],[Mei]]&amp;" 1, "&amp;_JAAR),Anders[Aanvraag datumcontrole gestart],"&lt;="&amp;H$4)</f>
        <v>0</v>
      </c>
      <c r="I15" s="10">
        <f ca="1">SUMIFS(GespecificeerdeKosten[Controleer bedrag],GespecificeerdeKosten[G/L-code],OverzichtMaandelijkseOnkosten[[#This Row],[G/L-code]],GespecificeerdeKosten[Factuurdatum],"&gt;="&amp;I$3,GespecificeerdeKosten[Factuurdatum],"&lt;="&amp;I$4)+SUMIFS(Anders[Controleer bedrag],Anders[G/L-code],OverzichtMaandelijkseOnkosten[[#This Row],[G/L-code]],Anders[Aanvraag datumcontrole gestart],"&gt;="&amp;DATEVALUE(OverzichtMaandelijkseOnkosten[[#Headers],[Juni]]&amp;" 1, "&amp;_JAAR),Anders[Aanvraag datumcontrole gestart],"&lt;="&amp;I$4)</f>
        <v>0</v>
      </c>
      <c r="J15" s="10">
        <f ca="1">SUMIFS(GespecificeerdeKosten[Controleer bedrag],GespecificeerdeKosten[G/L-code],OverzichtMaandelijkseOnkosten[[#This Row],[G/L-code]],GespecificeerdeKosten[Factuurdatum],"&gt;="&amp;J$3,GespecificeerdeKosten[Factuurdatum],"&lt;="&amp;J$4)+SUMIFS(Anders[Controleer bedrag],Anders[G/L-code],OverzichtMaandelijkseOnkosten[[#This Row],[G/L-code]],Anders[Aanvraag datumcontrole gestart],"&gt;="&amp;DATEVALUE(OverzichtMaandelijkseOnkosten[[#Headers],[Juli]]&amp;" 1, "&amp;_JAAR),Anders[Aanvraag datumcontrole gestart],"&lt;="&amp;J$4)</f>
        <v>0</v>
      </c>
      <c r="K15" s="10">
        <f ca="1">SUMIFS(GespecificeerdeKosten[Controleer bedrag],GespecificeerdeKosten[G/L-code],OverzichtMaandelijkseOnkosten[[#This Row],[G/L-code]],GespecificeerdeKosten[Factuurdatum],"&gt;="&amp;K$3,GespecificeerdeKosten[Factuurdatum],"&lt;="&amp;K$4)+SUMIFS(Anders[Controleer bedrag],Anders[G/L-code],OverzichtMaandelijkseOnkosten[[#This Row],[G/L-code]],Anders[Aanvraag datumcontrole gestart],"&gt;="&amp;DATEVALUE(OverzichtMaandelijkseOnkosten[[#Headers],[Augustus]]&amp;" 1, "&amp;_JAAR),Anders[Aanvraag datumcontrole gestart],"&lt;="&amp;K$4)</f>
        <v>0</v>
      </c>
      <c r="L15" s="10">
        <f ca="1">SUMIFS(GespecificeerdeKosten[Controleer bedrag],GespecificeerdeKosten[G/L-code],OverzichtMaandelijkseOnkosten[[#This Row],[G/L-code]],GespecificeerdeKosten[Factuurdatum],"&gt;="&amp;L$3,GespecificeerdeKosten[Factuurdatum],"&lt;="&amp;L$4)+SUMIFS(Anders[Controleer bedrag],Anders[G/L-code],OverzichtMaandelijkseOnkosten[[#This Row],[G/L-code]],Anders[Aanvraag datumcontrole gestart],"&gt;="&amp;DATEVALUE(OverzichtMaandelijkseOnkosten[[#Headers],[September]]&amp;" 1, "&amp;_JAAR),Anders[Aanvraag datumcontrole gestart],"&lt;="&amp;L$4)</f>
        <v>0</v>
      </c>
      <c r="M15" s="10">
        <f ca="1">SUMIFS(GespecificeerdeKosten[Controleer bedrag],GespecificeerdeKosten[G/L-code],OverzichtMaandelijkseOnkosten[[#This Row],[G/L-code]],GespecificeerdeKosten[Factuurdatum],"&gt;="&amp;M$3,GespecificeerdeKosten[Factuurdatum],"&lt;="&amp;M$4)+SUMIFS(Anders[Controleer bedrag],Anders[G/L-code],OverzichtMaandelijkseOnkosten[[#This Row],[G/L-code]],Anders[Aanvraag datumcontrole gestart],"&gt;="&amp;DATEVALUE(OverzichtMaandelijkseOnkosten[[#Headers],[Oktober]]&amp;" 1, "&amp;_JAAR),Anders[Aanvraag datumcontrole gestart],"&lt;="&amp;M$4)</f>
        <v>0</v>
      </c>
      <c r="N15" s="10">
        <f ca="1">SUMIFS(GespecificeerdeKosten[Controleer bedrag],GespecificeerdeKosten[G/L-code],OverzichtMaandelijkseOnkosten[[#This Row],[G/L-code]],GespecificeerdeKosten[Factuurdatum],"&gt;="&amp;N$3,GespecificeerdeKosten[Factuurdatum],"&lt;="&amp;N$4)+SUMIFS(Anders[Controleer bedrag],Anders[G/L-code],OverzichtMaandelijkseOnkosten[[#This Row],[G/L-code]],Anders[Aanvraag datumcontrole gestart],"&gt;="&amp;DATEVALUE(OverzichtMaandelijkseOnkosten[[#Headers],[November]]&amp;" 1, "&amp;_JAAR),Anders[Aanvraag datumcontrole gestart],"&lt;="&amp;N$4)</f>
        <v>0</v>
      </c>
      <c r="O15" s="10">
        <f ca="1">SUMIFS(GespecificeerdeKosten[Controleer bedrag],GespecificeerdeKosten[G/L-code],OverzichtMaandelijkseOnkosten[[#This Row],[G/L-code]],GespecificeerdeKosten[Factuurdatum],"&gt;="&amp;O$3,GespecificeerdeKosten[Factuurdatum],"&lt;="&amp;O$4)+SUMIFS(Anders[Controleer bedrag],Anders[G/L-code],OverzichtMaandelijkseOnkosten[[#This Row],[G/L-code]],Anders[Aanvraag datumcontrole gestart],"&gt;="&amp;DATEVALUE(OverzichtMaandelijkseOnkosten[[#Headers],[December]]&amp;" 1, "&amp;_JAAR),Anders[Aanvraag datumcontrole gestart],"&lt;="&amp;O$4)</f>
        <v>0</v>
      </c>
      <c r="P15" s="10">
        <f ca="1">SUM(OverzichtMaandelijkseOnkosten[[#This Row],[Januari]:[December]])</f>
        <v>0</v>
      </c>
      <c r="Q15" s="10"/>
    </row>
    <row r="16" spans="2:17" ht="30" customHeight="1" x14ac:dyDescent="0.25">
      <c r="B16" s="12">
        <v>11000</v>
      </c>
      <c r="C16" s="6" t="s">
        <v>15</v>
      </c>
      <c r="D16" s="10">
        <f ca="1">SUMIFS(GespecificeerdeKosten[Controleer bedrag],GespecificeerdeKosten[G/L-code],OverzichtMaandelijkseOnkosten[[#This Row],[G/L-code]],GespecificeerdeKosten[Factuurdatum],"&gt;="&amp;D$3,GespecificeerdeKosten[Factuurdatum],"&lt;="&amp;D$4)+SUMIFS(Anders[Controleer bedrag],Anders[G/L-code],OverzichtMaandelijkseOnkosten[[#This Row],[G/L-code]],Anders[Aanvraag datumcontrole gestart],"&gt;="&amp;DATEVALUE(OverzichtMaandelijkseOnkosten[[#Headers],[Januari]]&amp;" 1, "&amp;_JAAR),Anders[Aanvraag datumcontrole gestart],"&lt;="&amp;D$4)</f>
        <v>0</v>
      </c>
      <c r="E16" s="10">
        <f ca="1">SUMIFS(GespecificeerdeKosten[Controleer bedrag],GespecificeerdeKosten[G/L-code],OverzichtMaandelijkseOnkosten[[#This Row],[G/L-code]],GespecificeerdeKosten[Factuurdatum],"&gt;="&amp;E$3,GespecificeerdeKosten[Factuurdatum],"&lt;="&amp;E$4)+SUMIFS(Anders[Controleer bedrag],Anders[G/L-code],OverzichtMaandelijkseOnkosten[[#This Row],[G/L-code]],Anders[Aanvraag datumcontrole gestart],"&gt;="&amp;DATEVALUE(OverzichtMaandelijkseOnkosten[[#Headers],[Februari]]&amp;" 1, "&amp;_JAAR),Anders[Aanvraag datumcontrole gestart],"&lt;="&amp;E$4)</f>
        <v>0</v>
      </c>
      <c r="F16" s="10">
        <f ca="1">SUMIFS(GespecificeerdeKosten[Controleer bedrag],GespecificeerdeKosten[G/L-code],OverzichtMaandelijkseOnkosten[[#This Row],[G/L-code]],GespecificeerdeKosten[Factuurdatum],"&gt;="&amp;F$3,GespecificeerdeKosten[Factuurdatum],"&lt;="&amp;F$4)+SUMIFS(Anders[Controleer bedrag],Anders[G/L-code],OverzichtMaandelijkseOnkosten[[#This Row],[G/L-code]],Anders[Aanvraag datumcontrole gestart],"&gt;="&amp;DATEVALUE(OverzichtMaandelijkseOnkosten[[#Headers],[Maart]]&amp;" 1, "&amp;_JAAR),Anders[Aanvraag datumcontrole gestart],"&lt;="&amp;F$4)</f>
        <v>0</v>
      </c>
      <c r="G16" s="10">
        <f ca="1">SUMIFS(GespecificeerdeKosten[Controleer bedrag],GespecificeerdeKosten[G/L-code],OverzichtMaandelijkseOnkosten[[#This Row],[G/L-code]],GespecificeerdeKosten[Factuurdatum],"&gt;="&amp;G$3,GespecificeerdeKosten[Factuurdatum],"&lt;="&amp;G$4)+SUMIFS(Anders[Controleer bedrag],Anders[G/L-code],OverzichtMaandelijkseOnkosten[[#This Row],[G/L-code]],Anders[Aanvraag datumcontrole gestart],"&gt;="&amp;DATEVALUE(OverzichtMaandelijkseOnkosten[[#Headers],[April]]&amp;" 1, "&amp;_JAAR),Anders[Aanvraag datumcontrole gestart],"&lt;="&amp;G$4)</f>
        <v>0</v>
      </c>
      <c r="H16" s="10">
        <f ca="1">SUMIFS(GespecificeerdeKosten[Controleer bedrag],GespecificeerdeKosten[G/L-code],OverzichtMaandelijkseOnkosten[[#This Row],[G/L-code]],GespecificeerdeKosten[Factuurdatum],"&gt;="&amp;H$3,GespecificeerdeKosten[Factuurdatum],"&lt;="&amp;H$4)+SUMIFS(Anders[Controleer bedrag],Anders[G/L-code],OverzichtMaandelijkseOnkosten[[#This Row],[G/L-code]],Anders[Aanvraag datumcontrole gestart],"&gt;="&amp;DATEVALUE(OverzichtMaandelijkseOnkosten[[#Headers],[Mei]]&amp;" 1, "&amp;_JAAR),Anders[Aanvraag datumcontrole gestart],"&lt;="&amp;H$4)</f>
        <v>0</v>
      </c>
      <c r="I16" s="10">
        <f ca="1">SUMIFS(GespecificeerdeKosten[Controleer bedrag],GespecificeerdeKosten[G/L-code],OverzichtMaandelijkseOnkosten[[#This Row],[G/L-code]],GespecificeerdeKosten[Factuurdatum],"&gt;="&amp;I$3,GespecificeerdeKosten[Factuurdatum],"&lt;="&amp;I$4)+SUMIFS(Anders[Controleer bedrag],Anders[G/L-code],OverzichtMaandelijkseOnkosten[[#This Row],[G/L-code]],Anders[Aanvraag datumcontrole gestart],"&gt;="&amp;DATEVALUE(OverzichtMaandelijkseOnkosten[[#Headers],[Juni]]&amp;" 1, "&amp;_JAAR),Anders[Aanvraag datumcontrole gestart],"&lt;="&amp;I$4)</f>
        <v>0</v>
      </c>
      <c r="J16" s="10">
        <f ca="1">SUMIFS(GespecificeerdeKosten[Controleer bedrag],GespecificeerdeKosten[G/L-code],OverzichtMaandelijkseOnkosten[[#This Row],[G/L-code]],GespecificeerdeKosten[Factuurdatum],"&gt;="&amp;J$3,GespecificeerdeKosten[Factuurdatum],"&lt;="&amp;J$4)+SUMIFS(Anders[Controleer bedrag],Anders[G/L-code],OverzichtMaandelijkseOnkosten[[#This Row],[G/L-code]],Anders[Aanvraag datumcontrole gestart],"&gt;="&amp;DATEVALUE(OverzichtMaandelijkseOnkosten[[#Headers],[Juli]]&amp;" 1, "&amp;_JAAR),Anders[Aanvraag datumcontrole gestart],"&lt;="&amp;J$4)</f>
        <v>0</v>
      </c>
      <c r="K16" s="10">
        <f ca="1">SUMIFS(GespecificeerdeKosten[Controleer bedrag],GespecificeerdeKosten[G/L-code],OverzichtMaandelijkseOnkosten[[#This Row],[G/L-code]],GespecificeerdeKosten[Factuurdatum],"&gt;="&amp;K$3,GespecificeerdeKosten[Factuurdatum],"&lt;="&amp;K$4)+SUMIFS(Anders[Controleer bedrag],Anders[G/L-code],OverzichtMaandelijkseOnkosten[[#This Row],[G/L-code]],Anders[Aanvraag datumcontrole gestart],"&gt;="&amp;DATEVALUE(OverzichtMaandelijkseOnkosten[[#Headers],[Augustus]]&amp;" 1, "&amp;_JAAR),Anders[Aanvraag datumcontrole gestart],"&lt;="&amp;K$4)</f>
        <v>0</v>
      </c>
      <c r="L16" s="10">
        <f ca="1">SUMIFS(GespecificeerdeKosten[Controleer bedrag],GespecificeerdeKosten[G/L-code],OverzichtMaandelijkseOnkosten[[#This Row],[G/L-code]],GespecificeerdeKosten[Factuurdatum],"&gt;="&amp;L$3,GespecificeerdeKosten[Factuurdatum],"&lt;="&amp;L$4)+SUMIFS(Anders[Controleer bedrag],Anders[G/L-code],OverzichtMaandelijkseOnkosten[[#This Row],[G/L-code]],Anders[Aanvraag datumcontrole gestart],"&gt;="&amp;DATEVALUE(OverzichtMaandelijkseOnkosten[[#Headers],[September]]&amp;" 1, "&amp;_JAAR),Anders[Aanvraag datumcontrole gestart],"&lt;="&amp;L$4)</f>
        <v>0</v>
      </c>
      <c r="M16" s="10">
        <f ca="1">SUMIFS(GespecificeerdeKosten[Controleer bedrag],GespecificeerdeKosten[G/L-code],OverzichtMaandelijkseOnkosten[[#This Row],[G/L-code]],GespecificeerdeKosten[Factuurdatum],"&gt;="&amp;M$3,GespecificeerdeKosten[Factuurdatum],"&lt;="&amp;M$4)+SUMIFS(Anders[Controleer bedrag],Anders[G/L-code],OverzichtMaandelijkseOnkosten[[#This Row],[G/L-code]],Anders[Aanvraag datumcontrole gestart],"&gt;="&amp;DATEVALUE(OverzichtMaandelijkseOnkosten[[#Headers],[Oktober]]&amp;" 1, "&amp;_JAAR),Anders[Aanvraag datumcontrole gestart],"&lt;="&amp;M$4)</f>
        <v>0</v>
      </c>
      <c r="N16" s="10">
        <f ca="1">SUMIFS(GespecificeerdeKosten[Controleer bedrag],GespecificeerdeKosten[G/L-code],OverzichtMaandelijkseOnkosten[[#This Row],[G/L-code]],GespecificeerdeKosten[Factuurdatum],"&gt;="&amp;N$3,GespecificeerdeKosten[Factuurdatum],"&lt;="&amp;N$4)+SUMIFS(Anders[Controleer bedrag],Anders[G/L-code],OverzichtMaandelijkseOnkosten[[#This Row],[G/L-code]],Anders[Aanvraag datumcontrole gestart],"&gt;="&amp;DATEVALUE(OverzichtMaandelijkseOnkosten[[#Headers],[November]]&amp;" 1, "&amp;_JAAR),Anders[Aanvraag datumcontrole gestart],"&lt;="&amp;N$4)</f>
        <v>0</v>
      </c>
      <c r="O16" s="10">
        <f ca="1">SUMIFS(GespecificeerdeKosten[Controleer bedrag],GespecificeerdeKosten[G/L-code],OverzichtMaandelijkseOnkosten[[#This Row],[G/L-code]],GespecificeerdeKosten[Factuurdatum],"&gt;="&amp;O$3,GespecificeerdeKosten[Factuurdatum],"&lt;="&amp;O$4)+SUMIFS(Anders[Controleer bedrag],Anders[G/L-code],OverzichtMaandelijkseOnkosten[[#This Row],[G/L-code]],Anders[Aanvraag datumcontrole gestart],"&gt;="&amp;DATEVALUE(OverzichtMaandelijkseOnkosten[[#Headers],[December]]&amp;" 1, "&amp;_JAAR),Anders[Aanvraag datumcontrole gestart],"&lt;="&amp;O$4)</f>
        <v>0</v>
      </c>
      <c r="P16" s="10">
        <f ca="1">SUM(OverzichtMaandelijkseOnkosten[[#This Row],[Januari]:[December]])</f>
        <v>0</v>
      </c>
      <c r="Q16" s="10"/>
    </row>
    <row r="17" spans="2:17" ht="30" customHeight="1" x14ac:dyDescent="0.25">
      <c r="B17" s="12">
        <v>12000</v>
      </c>
      <c r="C17" s="6" t="s">
        <v>16</v>
      </c>
      <c r="D17" s="10">
        <f ca="1">SUMIFS(GespecificeerdeKosten[Controleer bedrag],GespecificeerdeKosten[G/L-code],OverzichtMaandelijkseOnkosten[[#This Row],[G/L-code]],GespecificeerdeKosten[Factuurdatum],"&gt;="&amp;D$3,GespecificeerdeKosten[Factuurdatum],"&lt;="&amp;D$4)+SUMIFS(Anders[Controleer bedrag],Anders[G/L-code],OverzichtMaandelijkseOnkosten[[#This Row],[G/L-code]],Anders[Aanvraag datumcontrole gestart],"&gt;="&amp;DATEVALUE(OverzichtMaandelijkseOnkosten[[#Headers],[Januari]]&amp;" 1, "&amp;_JAAR),Anders[Aanvraag datumcontrole gestart],"&lt;="&amp;D$4)</f>
        <v>0</v>
      </c>
      <c r="E17" s="10">
        <f ca="1">SUMIFS(GespecificeerdeKosten[Controleer bedrag],GespecificeerdeKosten[G/L-code],OverzichtMaandelijkseOnkosten[[#This Row],[G/L-code]],GespecificeerdeKosten[Factuurdatum],"&gt;="&amp;E$3,GespecificeerdeKosten[Factuurdatum],"&lt;="&amp;E$4)+SUMIFS(Anders[Controleer bedrag],Anders[G/L-code],OverzichtMaandelijkseOnkosten[[#This Row],[G/L-code]],Anders[Aanvraag datumcontrole gestart],"&gt;="&amp;DATEVALUE(OverzichtMaandelijkseOnkosten[[#Headers],[Februari]]&amp;" 1, "&amp;_JAAR),Anders[Aanvraag datumcontrole gestart],"&lt;="&amp;E$4)</f>
        <v>0</v>
      </c>
      <c r="F17" s="10">
        <f ca="1">SUMIFS(GespecificeerdeKosten[Controleer bedrag],GespecificeerdeKosten[G/L-code],OverzichtMaandelijkseOnkosten[[#This Row],[G/L-code]],GespecificeerdeKosten[Factuurdatum],"&gt;="&amp;F$3,GespecificeerdeKosten[Factuurdatum],"&lt;="&amp;F$4)+SUMIFS(Anders[Controleer bedrag],Anders[G/L-code],OverzichtMaandelijkseOnkosten[[#This Row],[G/L-code]],Anders[Aanvraag datumcontrole gestart],"&gt;="&amp;DATEVALUE(OverzichtMaandelijkseOnkosten[[#Headers],[Maart]]&amp;" 1, "&amp;_JAAR),Anders[Aanvraag datumcontrole gestart],"&lt;="&amp;F$4)</f>
        <v>0</v>
      </c>
      <c r="G17" s="10">
        <f ca="1">SUMIFS(GespecificeerdeKosten[Controleer bedrag],GespecificeerdeKosten[G/L-code],OverzichtMaandelijkseOnkosten[[#This Row],[G/L-code]],GespecificeerdeKosten[Factuurdatum],"&gt;="&amp;G$3,GespecificeerdeKosten[Factuurdatum],"&lt;="&amp;G$4)+SUMIFS(Anders[Controleer bedrag],Anders[G/L-code],OverzichtMaandelijkseOnkosten[[#This Row],[G/L-code]],Anders[Aanvraag datumcontrole gestart],"&gt;="&amp;DATEVALUE(OverzichtMaandelijkseOnkosten[[#Headers],[April]]&amp;" 1, "&amp;_JAAR),Anders[Aanvraag datumcontrole gestart],"&lt;="&amp;G$4)</f>
        <v>0</v>
      </c>
      <c r="H17" s="10">
        <f ca="1">SUMIFS(GespecificeerdeKosten[Controleer bedrag],GespecificeerdeKosten[G/L-code],OverzichtMaandelijkseOnkosten[[#This Row],[G/L-code]],GespecificeerdeKosten[Factuurdatum],"&gt;="&amp;H$3,GespecificeerdeKosten[Factuurdatum],"&lt;="&amp;H$4)+SUMIFS(Anders[Controleer bedrag],Anders[G/L-code],OverzichtMaandelijkseOnkosten[[#This Row],[G/L-code]],Anders[Aanvraag datumcontrole gestart],"&gt;="&amp;DATEVALUE(OverzichtMaandelijkseOnkosten[[#Headers],[Mei]]&amp;" 1, "&amp;_JAAR),Anders[Aanvraag datumcontrole gestart],"&lt;="&amp;H$4)</f>
        <v>0</v>
      </c>
      <c r="I17" s="10">
        <f ca="1">SUMIFS(GespecificeerdeKosten[Controleer bedrag],GespecificeerdeKosten[G/L-code],OverzichtMaandelijkseOnkosten[[#This Row],[G/L-code]],GespecificeerdeKosten[Factuurdatum],"&gt;="&amp;I$3,GespecificeerdeKosten[Factuurdatum],"&lt;="&amp;I$4)+SUMIFS(Anders[Controleer bedrag],Anders[G/L-code],OverzichtMaandelijkseOnkosten[[#This Row],[G/L-code]],Anders[Aanvraag datumcontrole gestart],"&gt;="&amp;DATEVALUE(OverzichtMaandelijkseOnkosten[[#Headers],[Juni]]&amp;" 1, "&amp;_JAAR),Anders[Aanvraag datumcontrole gestart],"&lt;="&amp;I$4)</f>
        <v>0</v>
      </c>
      <c r="J17" s="10">
        <f ca="1">SUMIFS(GespecificeerdeKosten[Controleer bedrag],GespecificeerdeKosten[G/L-code],OverzichtMaandelijkseOnkosten[[#This Row],[G/L-code]],GespecificeerdeKosten[Factuurdatum],"&gt;="&amp;J$3,GespecificeerdeKosten[Factuurdatum],"&lt;="&amp;J$4)+SUMIFS(Anders[Controleer bedrag],Anders[G/L-code],OverzichtMaandelijkseOnkosten[[#This Row],[G/L-code]],Anders[Aanvraag datumcontrole gestart],"&gt;="&amp;DATEVALUE(OverzichtMaandelijkseOnkosten[[#Headers],[Juli]]&amp;" 1, "&amp;_JAAR),Anders[Aanvraag datumcontrole gestart],"&lt;="&amp;J$4)</f>
        <v>0</v>
      </c>
      <c r="K17" s="10">
        <f ca="1">SUMIFS(GespecificeerdeKosten[Controleer bedrag],GespecificeerdeKosten[G/L-code],OverzichtMaandelijkseOnkosten[[#This Row],[G/L-code]],GespecificeerdeKosten[Factuurdatum],"&gt;="&amp;K$3,GespecificeerdeKosten[Factuurdatum],"&lt;="&amp;K$4)+SUMIFS(Anders[Controleer bedrag],Anders[G/L-code],OverzichtMaandelijkseOnkosten[[#This Row],[G/L-code]],Anders[Aanvraag datumcontrole gestart],"&gt;="&amp;DATEVALUE(OverzichtMaandelijkseOnkosten[[#Headers],[Augustus]]&amp;" 1, "&amp;_JAAR),Anders[Aanvraag datumcontrole gestart],"&lt;="&amp;K$4)</f>
        <v>0</v>
      </c>
      <c r="L17" s="10">
        <f ca="1">SUMIFS(GespecificeerdeKosten[Controleer bedrag],GespecificeerdeKosten[G/L-code],OverzichtMaandelijkseOnkosten[[#This Row],[G/L-code]],GespecificeerdeKosten[Factuurdatum],"&gt;="&amp;L$3,GespecificeerdeKosten[Factuurdatum],"&lt;="&amp;L$4)+SUMIFS(Anders[Controleer bedrag],Anders[G/L-code],OverzichtMaandelijkseOnkosten[[#This Row],[G/L-code]],Anders[Aanvraag datumcontrole gestart],"&gt;="&amp;DATEVALUE(OverzichtMaandelijkseOnkosten[[#Headers],[September]]&amp;" 1, "&amp;_JAAR),Anders[Aanvraag datumcontrole gestart],"&lt;="&amp;L$4)</f>
        <v>0</v>
      </c>
      <c r="M17" s="10">
        <f ca="1">SUMIFS(GespecificeerdeKosten[Controleer bedrag],GespecificeerdeKosten[G/L-code],OverzichtMaandelijkseOnkosten[[#This Row],[G/L-code]],GespecificeerdeKosten[Factuurdatum],"&gt;="&amp;M$3,GespecificeerdeKosten[Factuurdatum],"&lt;="&amp;M$4)+SUMIFS(Anders[Controleer bedrag],Anders[G/L-code],OverzichtMaandelijkseOnkosten[[#This Row],[G/L-code]],Anders[Aanvraag datumcontrole gestart],"&gt;="&amp;DATEVALUE(OverzichtMaandelijkseOnkosten[[#Headers],[Oktober]]&amp;" 1, "&amp;_JAAR),Anders[Aanvraag datumcontrole gestart],"&lt;="&amp;M$4)</f>
        <v>0</v>
      </c>
      <c r="N17" s="10">
        <f ca="1">SUMIFS(GespecificeerdeKosten[Controleer bedrag],GespecificeerdeKosten[G/L-code],OverzichtMaandelijkseOnkosten[[#This Row],[G/L-code]],GespecificeerdeKosten[Factuurdatum],"&gt;="&amp;N$3,GespecificeerdeKosten[Factuurdatum],"&lt;="&amp;N$4)+SUMIFS(Anders[Controleer bedrag],Anders[G/L-code],OverzichtMaandelijkseOnkosten[[#This Row],[G/L-code]],Anders[Aanvraag datumcontrole gestart],"&gt;="&amp;DATEVALUE(OverzichtMaandelijkseOnkosten[[#Headers],[November]]&amp;" 1, "&amp;_JAAR),Anders[Aanvraag datumcontrole gestart],"&lt;="&amp;N$4)</f>
        <v>0</v>
      </c>
      <c r="O17" s="10">
        <f ca="1">SUMIFS(GespecificeerdeKosten[Controleer bedrag],GespecificeerdeKosten[G/L-code],OverzichtMaandelijkseOnkosten[[#This Row],[G/L-code]],GespecificeerdeKosten[Factuurdatum],"&gt;="&amp;O$3,GespecificeerdeKosten[Factuurdatum],"&lt;="&amp;O$4)+SUMIFS(Anders[Controleer bedrag],Anders[G/L-code],OverzichtMaandelijkseOnkosten[[#This Row],[G/L-code]],Anders[Aanvraag datumcontrole gestart],"&gt;="&amp;DATEVALUE(OverzichtMaandelijkseOnkosten[[#Headers],[December]]&amp;" 1, "&amp;_JAAR),Anders[Aanvraag datumcontrole gestart],"&lt;="&amp;O$4)</f>
        <v>0</v>
      </c>
      <c r="P17" s="10">
        <f ca="1">SUM(OverzichtMaandelijkseOnkosten[[#This Row],[Januari]:[December]])</f>
        <v>0</v>
      </c>
      <c r="Q17" s="10"/>
    </row>
    <row r="18" spans="2:17" ht="30" customHeight="1" x14ac:dyDescent="0.25">
      <c r="B18" s="7" t="s">
        <v>3</v>
      </c>
      <c r="C18" s="6"/>
      <c r="D18" s="18">
        <f ca="1">SUBTOTAL(109,OverzichtMaandelijkseOnkosten[Januari])</f>
        <v>0</v>
      </c>
      <c r="E18" s="18">
        <f ca="1">SUBTOTAL(109,OverzichtMaandelijkseOnkosten[Februari])</f>
        <v>0</v>
      </c>
      <c r="F18" s="18">
        <f ca="1">SUBTOTAL(109,OverzichtMaandelijkseOnkosten[Maart])</f>
        <v>0</v>
      </c>
      <c r="G18" s="18">
        <f ca="1">SUBTOTAL(109,OverzichtMaandelijkseOnkosten[April])</f>
        <v>0</v>
      </c>
      <c r="H18" s="18">
        <f ca="1">SUBTOTAL(109,OverzichtMaandelijkseOnkosten[Mei])</f>
        <v>0</v>
      </c>
      <c r="I18" s="18">
        <f ca="1">SUBTOTAL(109,OverzichtMaandelijkseOnkosten[Juni])</f>
        <v>0</v>
      </c>
      <c r="J18" s="18">
        <f ca="1">SUBTOTAL(109,OverzichtMaandelijkseOnkosten[Juli])</f>
        <v>0</v>
      </c>
      <c r="K18" s="18">
        <f ca="1">SUBTOTAL(109,OverzichtMaandelijkseOnkosten[Augustus])</f>
        <v>0</v>
      </c>
      <c r="L18" s="18">
        <f ca="1">SUBTOTAL(109,OverzichtMaandelijkseOnkosten[September])</f>
        <v>0</v>
      </c>
      <c r="M18" s="18">
        <f ca="1">SUBTOTAL(109,OverzichtMaandelijkseOnkosten[Oktober])</f>
        <v>0</v>
      </c>
      <c r="N18" s="18">
        <f ca="1">SUBTOTAL(109,OverzichtMaandelijkseOnkosten[November])</f>
        <v>0</v>
      </c>
      <c r="O18" s="18">
        <f ca="1">SUBTOTAL(109,OverzichtMaandelijkseOnkosten[December])</f>
        <v>0</v>
      </c>
      <c r="P18" s="18">
        <f ca="1">SUBTOTAL(109,OverzichtMaandelijkseOnkosten[Totaal])</f>
        <v>0</v>
      </c>
      <c r="Q18" s="6"/>
    </row>
  </sheetData>
  <mergeCells count="1">
    <mergeCell ref="B2:Q2"/>
  </mergeCells>
  <dataValidations count="9">
    <dataValidation allowBlank="1" showInputMessage="1" showErrorMessage="1" prompt="Maak op dit werkblad een overzicht van de maandelijkse onkosten. Voer gegevens in in de tabel Maandelijkse onkosten. De cellen B1 en C1 bevatten navigatiekoppelingen om naar het vorige en volgende werkblad te gaan" sqref="A1" xr:uid="{00000000-0002-0000-0100-000000000000}"/>
    <dataValidation allowBlank="1" showInputMessage="1" showErrorMessage="1" prompt="Voer in deze kolom onder deze koptekst de grootboekcode in" sqref="B5" xr:uid="{00000000-0002-0000-0100-000001000000}"/>
    <dataValidation allowBlank="1" showInputMessage="1" showErrorMessage="1" prompt="Voer in deze kolom onder deze kop de naam van de rekening in" sqref="C5" xr:uid="{00000000-0002-0000-0100-000002000000}"/>
    <dataValidation allowBlank="1" showInputMessage="1" showErrorMessage="1" prompt="Het werkelijke bedrag voor deze maand wordt automatisch berekend in deze kolom onder deze koptekst" sqref="D5:O5" xr:uid="{00000000-0002-0000-0100-000003000000}"/>
    <dataValidation allowBlank="1" showInputMessage="1" showErrorMessage="1" prompt="Het totaal wordt automatisch berekend in deze kolom onder deze koptekst" sqref="P5" xr:uid="{00000000-0002-0000-0100-000004000000}"/>
    <dataValidation allowBlank="1" showInputMessage="1" showErrorMessage="1" prompt="Een sparkline met de onkostentrend voor één type onkosten gedurende 12 maanden wordt in deze kolom weergegeven " sqref="Q5" xr:uid="{00000000-0002-0000-0100-000005000000}"/>
    <dataValidation allowBlank="1" showInputMessage="1" showErrorMessage="1" prompt="Deze cel bevat een navigatiekoppeling. Selecteer om naar het werkblad Budgetoverzicht dit jaar t/m vandaag te gaan" sqref="B1" xr:uid="{00000000-0002-0000-0100-000006000000}"/>
    <dataValidation allowBlank="1" showInputMessage="1" showErrorMessage="1" prompt="Deze cel bevat een navigatiekoppeling. Selecteer om naar het werkblad GESPECIFICEERDE KOSTEN te gaan" sqref="C1" xr:uid="{00000000-0002-0000-0100-000007000000}"/>
    <dataValidation allowBlank="1" showInputMessage="1" showErrorMessage="1" prompt="Deze cel bevat de titel van dit werkblad. Cel B3 bevat een slicer om de tabel op rekeningnaam te filteren. Verwijder niet de formules in de cellen D3 tot en met Q4" sqref="B2:Q2" xr:uid="{00000000-0002-0000-0100-000008000000}"/>
  </dataValidations>
  <hyperlinks>
    <hyperlink ref="B1" location="'BUDGETOVERZICHT TM VANDAAG'!A1" tooltip="Selecteer om naar het werkblad BUDGETOVERZICHT T/M VANDAAG te gaan" display="YTD BUDGET SUMMARY" xr:uid="{00000000-0004-0000-0100-000000000000}"/>
    <hyperlink ref="C1" location="'GESPECIFICEERDE KOSTEN'!A1" tooltip="Selecteer om naar het werkblad GESPECIFICEERDE KOSTEN te gaan" display="ITEMIZED EXPENSES" xr:uid="{00000000-0004-0000-0100-000001000000}"/>
  </hyperlinks>
  <printOptions horizontalCentered="1"/>
  <pageMargins left="0.4" right="0.4" top="0.4" bottom="0.6" header="0.3" footer="0.3"/>
  <pageSetup paperSize="9" scale="64" fitToHeight="0" orientation="landscape" r:id="rId1"/>
  <headerFooter differentFirst="1">
    <oddFooter>Page &amp;P of &amp;N</oddFooter>
  </headerFooter>
  <drawing r:id="rId2"/>
  <tableParts count="1">
    <tablePart r:id="rId3"/>
  </tableParts>
  <extLst>
    <ext xmlns:x14="http://schemas.microsoft.com/office/spreadsheetml/2009/9/main" uri="{05C60535-1F16-4fd2-B633-F4F36F0B64E0}">
      <x14:sparklineGroups xmlns:xm="http://schemas.microsoft.com/office/excel/2006/main">
        <x14:sparklineGroup displayEmptyCellsAs="gap" xr2:uid="{00000000-0003-0000-0100-000000000000}">
          <x14:colorSeries theme="5" tint="-0.499984740745262"/>
          <x14:colorNegative theme="6"/>
          <x14:colorAxis rgb="FF000000"/>
          <x14:colorMarkers theme="5" tint="-0.499984740745262"/>
          <x14:colorFirst theme="5" tint="0.39997558519241921"/>
          <x14:colorLast theme="5" tint="0.39997558519241921"/>
          <x14:colorHigh theme="5"/>
          <x14:colorLow theme="5"/>
          <x14:sparklines>
            <x14:sparkline>
              <xm:f>'OVERZICHT MAANDELIJKSE ONKOSTEN'!D6:O6</xm:f>
              <xm:sqref>Q6</xm:sqref>
            </x14:sparkline>
            <x14:sparkline>
              <xm:f>'OVERZICHT MAANDELIJKSE ONKOSTEN'!D7:O7</xm:f>
              <xm:sqref>Q7</xm:sqref>
            </x14:sparkline>
            <x14:sparkline>
              <xm:f>'OVERZICHT MAANDELIJKSE ONKOSTEN'!D8:O8</xm:f>
              <xm:sqref>Q8</xm:sqref>
            </x14:sparkline>
            <x14:sparkline>
              <xm:f>'OVERZICHT MAANDELIJKSE ONKOSTEN'!D9:O9</xm:f>
              <xm:sqref>Q9</xm:sqref>
            </x14:sparkline>
            <x14:sparkline>
              <xm:f>'OVERZICHT MAANDELIJKSE ONKOSTEN'!D10:O10</xm:f>
              <xm:sqref>Q10</xm:sqref>
            </x14:sparkline>
            <x14:sparkline>
              <xm:f>'OVERZICHT MAANDELIJKSE ONKOSTEN'!D11:O11</xm:f>
              <xm:sqref>Q11</xm:sqref>
            </x14:sparkline>
            <x14:sparkline>
              <xm:f>'OVERZICHT MAANDELIJKSE ONKOSTEN'!D12:O12</xm:f>
              <xm:sqref>Q12</xm:sqref>
            </x14:sparkline>
            <x14:sparkline>
              <xm:f>'OVERZICHT MAANDELIJKSE ONKOSTEN'!D13:O13</xm:f>
              <xm:sqref>Q13</xm:sqref>
            </x14:sparkline>
            <x14:sparkline>
              <xm:f>'OVERZICHT MAANDELIJKSE ONKOSTEN'!D14:O14</xm:f>
              <xm:sqref>Q14</xm:sqref>
            </x14:sparkline>
            <x14:sparkline>
              <xm:f>'OVERZICHT MAANDELIJKSE ONKOSTEN'!D15:O15</xm:f>
              <xm:sqref>Q15</xm:sqref>
            </x14:sparkline>
            <x14:sparkline>
              <xm:f>'OVERZICHT MAANDELIJKSE ONKOSTEN'!D16:O16</xm:f>
              <xm:sqref>Q16</xm:sqref>
            </x14:sparkline>
            <x14:sparkline>
              <xm:f>'OVERZICHT MAANDELIJKSE ONKOSTEN'!D17:O17</xm:f>
              <xm:sqref>Q17</xm:sqref>
            </x14:sparkline>
          </x14:sparklines>
        </x14:sparklineGroup>
      </x14:sparklineGroups>
    </ext>
    <ext xmlns:x15="http://schemas.microsoft.com/office/spreadsheetml/2010/11/main" uri="{3A4CF648-6AED-40f4-86FF-DC5316D8AED3}">
      <x14:slicerList xmlns:x14="http://schemas.microsoft.com/office/spreadsheetml/2009/9/main">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499984740745262"/>
    <pageSetUpPr fitToPage="1"/>
  </sheetPr>
  <dimension ref="B1:J6"/>
  <sheetViews>
    <sheetView showGridLines="0" workbookViewId="0"/>
  </sheetViews>
  <sheetFormatPr defaultRowHeight="30" customHeight="1" x14ac:dyDescent="0.25"/>
  <cols>
    <col min="1" max="1" width="2.7109375" customWidth="1"/>
    <col min="2" max="2" width="17.5703125" customWidth="1"/>
    <col min="3" max="3" width="17.42578125" customWidth="1"/>
    <col min="4" max="4" width="11.5703125" customWidth="1"/>
    <col min="5" max="5" width="30" customWidth="1"/>
    <col min="6" max="6" width="15.28515625" bestFit="1" customWidth="1"/>
    <col min="7" max="7" width="30" customWidth="1"/>
    <col min="8" max="8" width="22.5703125" customWidth="1"/>
    <col min="9" max="10" width="16.28515625" customWidth="1"/>
  </cols>
  <sheetData>
    <row r="1" spans="2:10" ht="15" customHeight="1" x14ac:dyDescent="0.25">
      <c r="B1" s="4" t="s">
        <v>0</v>
      </c>
      <c r="C1" s="4" t="s">
        <v>40</v>
      </c>
    </row>
    <row r="2" spans="2:10" ht="24.75" customHeight="1" thickBot="1" x14ac:dyDescent="0.3">
      <c r="B2" s="26" t="s">
        <v>24</v>
      </c>
      <c r="C2" s="26"/>
      <c r="D2" s="26"/>
      <c r="E2" s="26"/>
      <c r="F2" s="26"/>
      <c r="G2" s="26"/>
      <c r="H2" s="26"/>
      <c r="I2" s="26"/>
      <c r="J2" s="26"/>
    </row>
    <row r="3" spans="2:10" ht="75" customHeight="1" thickTop="1" x14ac:dyDescent="0.25">
      <c r="B3" s="25" t="s">
        <v>39</v>
      </c>
      <c r="C3" s="25"/>
      <c r="D3" s="25"/>
      <c r="E3" s="25"/>
      <c r="F3" s="25"/>
      <c r="G3" s="25" t="s">
        <v>47</v>
      </c>
      <c r="H3" s="25"/>
      <c r="I3" s="25"/>
      <c r="J3" s="25"/>
    </row>
    <row r="4" spans="2:10" ht="30" customHeight="1" x14ac:dyDescent="0.25">
      <c r="B4" s="9" t="s">
        <v>2</v>
      </c>
      <c r="C4" s="9" t="s">
        <v>72</v>
      </c>
      <c r="D4" s="9" t="s">
        <v>42</v>
      </c>
      <c r="E4" s="9" t="s">
        <v>43</v>
      </c>
      <c r="F4" s="9" t="s">
        <v>46</v>
      </c>
      <c r="G4" s="9" t="s">
        <v>48</v>
      </c>
      <c r="H4" s="9" t="s">
        <v>51</v>
      </c>
      <c r="I4" s="9" t="s">
        <v>54</v>
      </c>
      <c r="J4" s="9" t="s">
        <v>57</v>
      </c>
    </row>
    <row r="5" spans="2:10" ht="30" customHeight="1" x14ac:dyDescent="0.25">
      <c r="B5" s="12">
        <v>1000</v>
      </c>
      <c r="C5" s="20" t="s">
        <v>41</v>
      </c>
      <c r="D5" s="13">
        <v>100</v>
      </c>
      <c r="E5" s="6" t="s">
        <v>44</v>
      </c>
      <c r="F5" s="16">
        <v>750.75</v>
      </c>
      <c r="G5" s="6" t="s">
        <v>49</v>
      </c>
      <c r="H5" s="6" t="s">
        <v>52</v>
      </c>
      <c r="I5" s="6" t="s">
        <v>55</v>
      </c>
      <c r="J5" s="19" t="s">
        <v>41</v>
      </c>
    </row>
    <row r="6" spans="2:10" ht="30" customHeight="1" x14ac:dyDescent="0.25">
      <c r="B6" s="12">
        <v>7000</v>
      </c>
      <c r="C6" s="21" t="s">
        <v>41</v>
      </c>
      <c r="D6" s="13">
        <v>101</v>
      </c>
      <c r="E6" s="6" t="s">
        <v>45</v>
      </c>
      <c r="F6" s="10">
        <v>2500</v>
      </c>
      <c r="G6" s="6" t="s">
        <v>50</v>
      </c>
      <c r="H6" s="6" t="s">
        <v>53</v>
      </c>
      <c r="I6" s="6" t="s">
        <v>56</v>
      </c>
      <c r="J6" s="19" t="s">
        <v>41</v>
      </c>
    </row>
  </sheetData>
  <mergeCells count="3">
    <mergeCell ref="B3:F3"/>
    <mergeCell ref="G3:J3"/>
    <mergeCell ref="B2:J2"/>
  </mergeCells>
  <dataValidations count="13">
    <dataValidation allowBlank="1" showInputMessage="1" showErrorMessage="1" prompt="Voer op dit werkblad de gespecificeerde onkosten in. Voer de gegevens in in de tabel Gespecificeerde kosten. De cellen B1 en C1 bevatten navigatiekoppelingen om naar het vorige en volgende werkblad te gaan" sqref="A1" xr:uid="{00000000-0002-0000-0200-000000000000}"/>
    <dataValidation allowBlank="1" showInputMessage="1" showErrorMessage="1" prompt="Voer in deze kolom onder deze koptekst de grootboekcode in" sqref="B4" xr:uid="{00000000-0002-0000-0200-000001000000}"/>
    <dataValidation allowBlank="1" showInputMessage="1" showErrorMessage="1" prompt="Voer in deze kolom onder deze koptekst de factuurdatum in" sqref="C4" xr:uid="{00000000-0002-0000-0200-000002000000}"/>
    <dataValidation allowBlank="1" showInputMessage="1" showErrorMessage="1" prompt="Voer het factuurnummer in deze kolom onder deze koptekst in" sqref="D4" xr:uid="{00000000-0002-0000-0200-000003000000}"/>
    <dataValidation allowBlank="1" showInputMessage="1" showErrorMessage="1" prompt="Voer in deze kolom onder deze koptekst de aanvrager in" sqref="E4" xr:uid="{00000000-0002-0000-0200-000004000000}"/>
    <dataValidation allowBlank="1" showInputMessage="1" showErrorMessage="1" prompt="Voer in deze kolom onder deze koptekst het chequebedrag in" sqref="F4" xr:uid="{00000000-0002-0000-0200-000005000000}"/>
    <dataValidation allowBlank="1" showInputMessage="1" showErrorMessage="1" prompt="Voer in deze kolom onder deze koptekst de naam van de begunstigde in" sqref="G4" xr:uid="{00000000-0002-0000-0200-000006000000}"/>
    <dataValidation allowBlank="1" showInputMessage="1" showErrorMessage="1" prompt="Voer in deze kolom onder deze koptekst het doel van de rekening in" sqref="H4" xr:uid="{00000000-0002-0000-0200-000007000000}"/>
    <dataValidation allowBlank="1" showInputMessage="1" showErrorMessage="1" prompt="Voer in deze kolom onder deze koptekst de distributiemethode in" sqref="I4" xr:uid="{00000000-0002-0000-0200-000008000000}"/>
    <dataValidation allowBlank="1" showInputMessage="1" showErrorMessage="1" prompt="Voer in deze kolom onder deze koptekst de datum van indienen in" sqref="J4" xr:uid="{00000000-0002-0000-0200-000009000000}"/>
    <dataValidation allowBlank="1" showInputMessage="1" showErrorMessage="1" prompt="Deze cel bevat de titel van dit werkblad. Cel B3 bevat een slicer om de tabel te filteren op aanvrager en cel G3 bevat een slicer om de tabel te filteren op begunstigde" sqref="B2:J2" xr:uid="{00000000-0002-0000-0200-00000A000000}"/>
    <dataValidation allowBlank="1" showInputMessage="1" showErrorMessage="1" prompt="Navigatiekoppeling. Selecteer om naar het overzicht van maandelijkse onkosten te gaan" sqref="B1" xr:uid="{00000000-0002-0000-0200-00000B000000}"/>
    <dataValidation allowBlank="1" showInputMessage="1" showErrorMessage="1" prompt="Deze cel bevat een navigatiekoppeling. Selecteer deze om naar het werkblad LIEFDADIGHEID EN SPONSORS te gaan" sqref="C1" xr:uid="{00000000-0002-0000-0200-00000C000000}"/>
  </dataValidations>
  <hyperlinks>
    <hyperlink ref="B1" location="'OVERZICHT MAANDELIJKSE ONKOSTEN'!A1" tooltip="Selecteer om naar het werkblad OVERZICHT MAANDELIJKSE ONKOSTEN te gaan" display="MONTHLY EXPENSES SUMMARY" xr:uid="{00000000-0004-0000-0200-000000000000}"/>
    <hyperlink ref="C1" location="'LIEFDADIGHEID EN SPONSORS'!A1" tooltip="Selecteer om naar het werkblad LIEFDADIGHEID EN SPONSORS te gaan" display="LIEFDADIGHEID EN SPONSORS" xr:uid="{00000000-0004-0000-0200-000001000000}"/>
  </hyperlinks>
  <printOptions horizontalCentered="1"/>
  <pageMargins left="0.4" right="0.4" top="0.4" bottom="0.6" header="0.3" footer="0.3"/>
  <pageSetup paperSize="9" scale="79" fitToHeight="0" orientation="landscape" verticalDpi="200" r:id="rId1"/>
  <headerFooter differentFirst="1">
    <oddFooter>Page &amp;P of &amp;N</oddFooter>
  </headerFooter>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499984740745262"/>
    <pageSetUpPr fitToPage="1"/>
  </sheetPr>
  <dimension ref="B1:L6"/>
  <sheetViews>
    <sheetView showGridLines="0" workbookViewId="0"/>
  </sheetViews>
  <sheetFormatPr defaultRowHeight="30" customHeight="1" x14ac:dyDescent="0.25"/>
  <cols>
    <col min="1" max="1" width="2.7109375" customWidth="1"/>
    <col min="2" max="2" width="17.5703125" customWidth="1"/>
    <col min="3" max="3" width="28.140625" customWidth="1"/>
    <col min="4" max="4" width="28.7109375" customWidth="1"/>
    <col min="5" max="5" width="17.28515625" customWidth="1"/>
    <col min="6" max="6" width="17.42578125" customWidth="1"/>
    <col min="7" max="7" width="27" customWidth="1"/>
    <col min="8" max="8" width="16.5703125" customWidth="1"/>
    <col min="9" max="9" width="21.7109375" customWidth="1"/>
    <col min="10" max="10" width="15.42578125" customWidth="1"/>
    <col min="11" max="11" width="16.28515625" customWidth="1"/>
    <col min="12" max="12" width="17" customWidth="1"/>
  </cols>
  <sheetData>
    <row r="1" spans="2:12" ht="15" customHeight="1" x14ac:dyDescent="0.25">
      <c r="B1" s="4" t="s">
        <v>24</v>
      </c>
      <c r="C1" s="3"/>
    </row>
    <row r="2" spans="2:12" ht="24.75" customHeight="1" thickBot="1" x14ac:dyDescent="0.4">
      <c r="B2" s="28" t="s">
        <v>40</v>
      </c>
      <c r="C2" s="28"/>
      <c r="D2" s="28"/>
      <c r="E2" s="28"/>
      <c r="F2" s="28"/>
      <c r="G2" s="28"/>
      <c r="H2" s="28"/>
      <c r="I2" s="28"/>
      <c r="J2" s="28"/>
      <c r="K2" s="28"/>
      <c r="L2" s="28"/>
    </row>
    <row r="3" spans="2:12" ht="75" customHeight="1" thickTop="1" x14ac:dyDescent="0.25">
      <c r="B3" s="27" t="s">
        <v>39</v>
      </c>
      <c r="C3" s="27"/>
      <c r="D3" s="27"/>
      <c r="E3" s="27"/>
      <c r="F3" s="27"/>
      <c r="G3" s="27" t="s">
        <v>47</v>
      </c>
      <c r="H3" s="27"/>
      <c r="I3" s="27"/>
      <c r="J3" s="27"/>
      <c r="K3" s="27"/>
      <c r="L3" s="27"/>
    </row>
    <row r="4" spans="2:12" ht="30" customHeight="1" x14ac:dyDescent="0.25">
      <c r="B4" s="9" t="s">
        <v>2</v>
      </c>
      <c r="C4" s="9" t="s">
        <v>58</v>
      </c>
      <c r="D4" s="9" t="s">
        <v>43</v>
      </c>
      <c r="E4" s="9" t="s">
        <v>46</v>
      </c>
      <c r="F4" s="9" t="s">
        <v>60</v>
      </c>
      <c r="G4" s="9" t="s">
        <v>48</v>
      </c>
      <c r="H4" s="9" t="s">
        <v>63</v>
      </c>
      <c r="I4" s="9" t="s">
        <v>66</v>
      </c>
      <c r="J4" s="9" t="s">
        <v>69</v>
      </c>
      <c r="K4" s="9" t="s">
        <v>54</v>
      </c>
      <c r="L4" s="9" t="s">
        <v>57</v>
      </c>
    </row>
    <row r="5" spans="2:12" ht="30" customHeight="1" x14ac:dyDescent="0.25">
      <c r="B5" s="12">
        <v>12000</v>
      </c>
      <c r="C5" s="19" t="s">
        <v>41</v>
      </c>
      <c r="D5" s="6" t="s">
        <v>59</v>
      </c>
      <c r="E5" s="15">
        <v>1000</v>
      </c>
      <c r="F5" s="10">
        <v>12</v>
      </c>
      <c r="G5" s="6" t="s">
        <v>61</v>
      </c>
      <c r="H5" s="6" t="s">
        <v>64</v>
      </c>
      <c r="I5" s="6" t="s">
        <v>67</v>
      </c>
      <c r="J5" s="6" t="s">
        <v>70</v>
      </c>
      <c r="K5" s="6" t="s">
        <v>71</v>
      </c>
      <c r="L5" s="19" t="s">
        <v>41</v>
      </c>
    </row>
    <row r="6" spans="2:12" ht="30" customHeight="1" x14ac:dyDescent="0.25">
      <c r="B6" s="12">
        <v>11000</v>
      </c>
      <c r="C6" s="19" t="s">
        <v>41</v>
      </c>
      <c r="D6" s="6" t="s">
        <v>59</v>
      </c>
      <c r="E6" s="10">
        <v>2500</v>
      </c>
      <c r="F6" s="10">
        <v>0</v>
      </c>
      <c r="G6" s="6" t="s">
        <v>62</v>
      </c>
      <c r="H6" s="6" t="s">
        <v>65</v>
      </c>
      <c r="I6" s="6" t="s">
        <v>68</v>
      </c>
      <c r="J6" s="6" t="s">
        <v>65</v>
      </c>
      <c r="K6" s="6" t="s">
        <v>71</v>
      </c>
      <c r="L6" s="19" t="s">
        <v>41</v>
      </c>
    </row>
  </sheetData>
  <mergeCells count="3">
    <mergeCell ref="B3:F3"/>
    <mergeCell ref="G3:L3"/>
    <mergeCell ref="B2:L2"/>
  </mergeCells>
  <dataValidations count="14">
    <dataValidation allowBlank="1" showInputMessage="1" showErrorMessage="1" prompt="Maak op dit werkblad een lijst met liefdadigheidsinstellingen en sponsors. Voer de gegevens in de andere tabel in. Selecteer cel B1 om naar het werkblad Gespecificeerde kosten te gaan" sqref="A1" xr:uid="{00000000-0002-0000-0300-000000000000}"/>
    <dataValidation allowBlank="1" showInputMessage="1" showErrorMessage="1" prompt="Voer in deze kolom onder deze koptekst de grootboekcode in" sqref="B4" xr:uid="{00000000-0002-0000-0300-000001000000}"/>
    <dataValidation allowBlank="1" showInputMessage="1" showErrorMessage="1" prompt="Voer in deze kolom onder deze koptekst de aanvraagdatum van de rekening in" sqref="C4" xr:uid="{00000000-0002-0000-0300-000002000000}"/>
    <dataValidation allowBlank="1" showInputMessage="1" showErrorMessage="1" prompt="Voer in deze kolom onder deze koptekst de aanvrager in" sqref="D4" xr:uid="{00000000-0002-0000-0300-000003000000}"/>
    <dataValidation allowBlank="1" showInputMessage="1" showErrorMessage="1" prompt="Voer in deze kolom onder deze koptekst het chequebedrag in" sqref="E4" xr:uid="{00000000-0002-0000-0300-000004000000}"/>
    <dataValidation allowBlank="1" showInputMessage="1" showErrorMessage="1" prompt="Voer in deze kolom onder deze koptekst de bijdrage van vorig jaar in" sqref="F4" xr:uid="{00000000-0002-0000-0300-000005000000}"/>
    <dataValidation allowBlank="1" showInputMessage="1" showErrorMessage="1" prompt="Voer in deze kolom onder deze koptekst de naam van de begunstigde in" sqref="G4" xr:uid="{00000000-0002-0000-0300-000006000000}"/>
    <dataValidation allowBlank="1" showInputMessage="1" showErrorMessage="1" prompt="Voer in deze kolom onder deze koptekst het doel in" sqref="H4" xr:uid="{00000000-0002-0000-0300-000007000000}"/>
    <dataValidation allowBlank="1" showInputMessage="1" showErrorMessage="1" prompt="Voer in deze kolom onder deze koptekst de aftekenaar in" sqref="I4" xr:uid="{00000000-0002-0000-0300-000008000000}"/>
    <dataValidation allowBlank="1" showInputMessage="1" showErrorMessage="1" prompt="Voer de categorie in deze kolom onder deze kop in" sqref="J4" xr:uid="{00000000-0002-0000-0300-000009000000}"/>
    <dataValidation allowBlank="1" showInputMessage="1" showErrorMessage="1" prompt="Voer in deze kolom onder deze koptekst de distributiemethode in" sqref="K4" xr:uid="{00000000-0002-0000-0300-00000A000000}"/>
    <dataValidation allowBlank="1" showInputMessage="1" showErrorMessage="1" prompt="Voer in deze kolom onder deze koptekst de datum van indienen in" sqref="L4" xr:uid="{00000000-0002-0000-0300-00000B000000}"/>
    <dataValidation allowBlank="1" showInputMessage="1" showErrorMessage="1" prompt="Navigatiekoppeling. Selecteer om naar het werkblad Gespecificeerde kosten te gaan" sqref="B1" xr:uid="{00000000-0002-0000-0300-00000C000000}"/>
    <dataValidation allowBlank="1" showInputMessage="1" showErrorMessage="1" prompt="Deze cel bevat de titel van dit werkblad. Cel B3 bevat een slicer om de tabel te filteren op aanvrager en cel G3 bevat een slicer om de tabel te filteren op begunstigde" sqref="B2:L2" xr:uid="{00000000-0002-0000-0300-00000D000000}"/>
  </dataValidations>
  <hyperlinks>
    <hyperlink ref="B1" location="'GESPECIFICEERDE KOSTEN'!A1" tooltip="Selecteer om naar het werkblad GESPECIFICEERDE KOSTEN te gaan" display="ITEMIZED EXPENSES" xr:uid="{00000000-0004-0000-0300-000000000000}"/>
  </hyperlinks>
  <printOptions horizontalCentered="1"/>
  <pageMargins left="0.4" right="0.4" top="0.4" bottom="0.6" header="0.3" footer="0.3"/>
  <pageSetup paperSize="9" scale="65" fitToHeight="0" orientation="landscape" verticalDpi="200" r:id="rId1"/>
  <headerFooter differentFirst="1">
    <oddFooter>Page &amp;P of &amp;N</oddFooter>
  </headerFooter>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Werkbladen</vt:lpstr>
      </vt:variant>
      <vt:variant>
        <vt:i4>4</vt:i4>
      </vt:variant>
      <vt:variant>
        <vt:lpstr>Benoemde bereiken</vt:lpstr>
      </vt:variant>
      <vt:variant>
        <vt:i4>10</vt:i4>
      </vt:variant>
    </vt:vector>
  </HeadingPairs>
  <TitlesOfParts>
    <vt:vector size="14" baseType="lpstr">
      <vt:lpstr>BUDGETOVERZICHT TM VANDAAG</vt:lpstr>
      <vt:lpstr>OVERZICHT MAANDELIJKSE ONKOSTEN</vt:lpstr>
      <vt:lpstr>GESPECIFICEERDE KOSTEN</vt:lpstr>
      <vt:lpstr>LIEFDADIGHEID EN SPONSORS</vt:lpstr>
      <vt:lpstr>_JAAR</vt:lpstr>
      <vt:lpstr>'BUDGETOVERZICHT TM VANDAAG'!Afdruktitels</vt:lpstr>
      <vt:lpstr>'GESPECIFICEERDE KOSTEN'!Afdruktitels</vt:lpstr>
      <vt:lpstr>'LIEFDADIGHEID EN SPONSORS'!Afdruktitels</vt:lpstr>
      <vt:lpstr>'OVERZICHT MAANDELIJKSE ONKOSTEN'!Afdruktitels</vt:lpstr>
      <vt:lpstr>RowTitleRegion1..G2</vt:lpstr>
      <vt:lpstr>Titel1</vt:lpstr>
      <vt:lpstr>Titel2</vt:lpstr>
      <vt:lpstr>Titel4</vt:lpstr>
      <vt:lpstr>Title3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terms:created xsi:type="dcterms:W3CDTF">2018-01-30T03:07:15Z</dcterms:created>
  <dcterms:modified xsi:type="dcterms:W3CDTF">2019-04-30T11:56:55Z</dcterms:modified>
</cp:coreProperties>
</file>

<file path=docProps/custom.xml><?xml version="1.0" encoding="utf-8"?>
<Properties xmlns="http://schemas.openxmlformats.org/officeDocument/2006/custom-properties" xmlns:vt="http://schemas.openxmlformats.org/officeDocument/2006/docPropsVTypes"/>
</file>