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LD\Desktop\"/>
    </mc:Choice>
  </mc:AlternateContent>
  <bookViews>
    <workbookView xWindow="0" yWindow="0" windowWidth="20490" windowHeight="7755"/>
  </bookViews>
  <sheets>
    <sheet name="Stortingen" sheetId="1" r:id="rId1"/>
    <sheet name="Opnamen" sheetId="2" r:id="rId2"/>
  </sheets>
  <definedNames>
    <definedName name="_xlnm.Print_Titles" localSheetId="0">Stortingen!$6:$6</definedName>
    <definedName name="ColumnTitle1">Stortingen[[#Headers],[stortingsnummer]]</definedName>
    <definedName name="ColumnTitle2">Controles[[#Headers],[type]]</definedName>
    <definedName name="ColumnTitleRegion1..F2.1">Stortingen!$D$1</definedName>
    <definedName name="ColumnTitleRegion2..F4.1">Stortingen!$D$3</definedName>
    <definedName name="Deposit_total">Stortingen[[#Totals],[bedrag]]</definedName>
    <definedName name="EndingBalance">Stortingen!$E$2</definedName>
    <definedName name="Jaar">Stortingen!$D$4</definedName>
    <definedName name="Maand">Stortingen!$D$2</definedName>
    <definedName name="Slicer_description">#N/A</definedName>
    <definedName name="Slicer_for1">#N/A</definedName>
    <definedName name="Withdrawls_total">Controles[[#Totals],[bedrag]]</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Lst>
</workbook>
</file>

<file path=xl/calcChain.xml><?xml version="1.0" encoding="utf-8"?>
<calcChain xmlns="http://schemas.openxmlformats.org/spreadsheetml/2006/main">
  <c r="C3" i="2" l="1"/>
  <c r="C4" i="2"/>
  <c r="C5" i="2"/>
  <c r="C6" i="2"/>
  <c r="C7" i="2"/>
  <c r="C7" i="1"/>
  <c r="C8" i="1"/>
  <c r="C9" i="1"/>
  <c r="C10" i="1"/>
  <c r="D2" i="1" l="1"/>
  <c r="D4" i="1"/>
  <c r="D8" i="2"/>
  <c r="F4" i="1" s="1"/>
  <c r="B7" i="1" l="1"/>
  <c r="B8" i="1"/>
  <c r="B9" i="1"/>
  <c r="B10" i="1"/>
  <c r="D11" i="1" l="1"/>
  <c r="F2" i="1" l="1"/>
  <c r="E4" i="1"/>
</calcChain>
</file>

<file path=xl/sharedStrings.xml><?xml version="1.0" encoding="utf-8"?>
<sst xmlns="http://schemas.openxmlformats.org/spreadsheetml/2006/main" count="44" uniqueCount="32">
  <si>
    <t>maandelijks
bank
afschrift</t>
  </si>
  <si>
    <t>stortingen</t>
  </si>
  <si>
    <t>stortingsnummer</t>
  </si>
  <si>
    <t>TOTAAL</t>
  </si>
  <si>
    <t>datum</t>
  </si>
  <si>
    <t>MAAND</t>
  </si>
  <si>
    <t>JAAR</t>
  </si>
  <si>
    <t>bedrag</t>
  </si>
  <si>
    <t>VORIG SALDO</t>
  </si>
  <si>
    <t>EINDSALDO</t>
  </si>
  <si>
    <t>beschrijving</t>
  </si>
  <si>
    <t>taak 1, controle 1</t>
  </si>
  <si>
    <t>taak 2, controle 1</t>
  </si>
  <si>
    <t>taak 1, controle 2</t>
  </si>
  <si>
    <t>taak 2, controle 2</t>
  </si>
  <si>
    <t>TOTAAL STORTINGEN</t>
  </si>
  <si>
    <t>TOTAAL OPNAMEN</t>
  </si>
  <si>
    <t>afgestemd</t>
  </si>
  <si>
    <t>ja</t>
  </si>
  <si>
    <t>opnamen</t>
  </si>
  <si>
    <t>type</t>
  </si>
  <si>
    <t>cheque 1001</t>
  </si>
  <si>
    <t>cheque 1002</t>
  </si>
  <si>
    <t>cheque 1003</t>
  </si>
  <si>
    <t>debet</t>
  </si>
  <si>
    <t>Pinautomaat</t>
  </si>
  <si>
    <t>voor</t>
  </si>
  <si>
    <t>elektriciteit</t>
  </si>
  <si>
    <t>water/rioolrecht/afval</t>
  </si>
  <si>
    <t>hypotheek</t>
  </si>
  <si>
    <t>boodschappen</t>
  </si>
  <si>
    <t>contant geld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</si>
</sst>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quot;€&quot;\ #,##0.00"/>
    <numFmt numFmtId="168" formatCode="0_ ;\-0\ "/>
  </numFmts>
  <fonts count="8" x14ac:knownFonts="1">
    <font>
      <sz val="11"/>
      <color theme="1"/>
      <name val="Trebuchet MS"/>
      <family val="2"/>
      <scheme val="minor"/>
    </font>
    <font>
      <sz val="18"/>
      <color theme="5"/>
      <name val="Euphemia"/>
      <family val="2"/>
      <scheme val="major"/>
    </font>
    <font>
      <sz val="25"/>
      <color theme="1" tint="0.34998626667073579"/>
      <name val="Euphemia"/>
      <family val="2"/>
      <scheme val="major"/>
    </font>
    <font>
      <sz val="10"/>
      <color theme="1"/>
      <name val="Trebuchet MS"/>
      <family val="2"/>
      <scheme val="minor"/>
    </font>
    <font>
      <sz val="11"/>
      <color theme="1" tint="0.34998626667073579"/>
      <name val="Euphemia"/>
      <family val="2"/>
      <scheme val="major"/>
    </font>
    <font>
      <sz val="11"/>
      <color theme="1"/>
      <name val="Trebuchet MS"/>
      <family val="2"/>
      <scheme val="minor"/>
    </font>
    <font>
      <sz val="18"/>
      <color theme="4" tint="-0.24994659260841701"/>
      <name val="Euphemia"/>
      <family val="2"/>
      <scheme val="major"/>
    </font>
    <font>
      <b/>
      <sz val="15"/>
      <color theme="1" tint="0.34998626667073579"/>
      <name val="Trebuchet MS"/>
      <family val="2"/>
      <scheme val="min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12">
    <xf numFmtId="0" fontId="0" fillId="0" borderId="0">
      <alignment horizontal="left" vertical="center" wrapText="1" indent="1"/>
    </xf>
    <xf numFmtId="0" fontId="6" fillId="0" borderId="0"/>
    <xf numFmtId="0" fontId="4" fillId="0" borderId="1" applyNumberFormat="0" applyFill="0" applyProtection="0"/>
    <xf numFmtId="0" fontId="1" fillId="0" borderId="0"/>
    <xf numFmtId="0" fontId="2" fillId="0" borderId="0" applyNumberFormat="0" applyFill="0" applyBorder="0" applyAlignment="0" applyProtection="0"/>
    <xf numFmtId="167" fontId="5" fillId="0" borderId="0" applyFont="0" applyFill="0" applyBorder="0" applyProtection="0">
      <alignment horizontal="left" vertical="top"/>
    </xf>
    <xf numFmtId="167" fontId="3" fillId="0" borderId="0" applyFont="0" applyFill="0" applyBorder="0" applyProtection="0">
      <alignment horizontal="left" vertical="center" indent="1"/>
    </xf>
    <xf numFmtId="0" fontId="4" fillId="0" borderId="2" applyNumberFormat="0" applyFill="0" applyProtection="0"/>
    <xf numFmtId="0" fontId="4" fillId="0" borderId="3"/>
    <xf numFmtId="0" fontId="7" fillId="0" borderId="0">
      <alignment horizontal="left" vertical="top"/>
    </xf>
    <xf numFmtId="14" fontId="5" fillId="0" borderId="0" applyFont="0" applyFill="0" applyBorder="0">
      <alignment horizontal="left" vertical="center" wrapText="1" indent="1"/>
    </xf>
    <xf numFmtId="168" fontId="5" fillId="0" borderId="0" applyFont="0" applyFill="0" applyBorder="0" applyProtection="0">
      <alignment horizontal="left" vertical="center" indent="1"/>
    </xf>
  </cellStyleXfs>
  <cellXfs count="21">
    <xf numFmtId="0" fontId="0" fillId="0" borderId="0" xfId="0">
      <alignment horizontal="left" vertical="center" wrapText="1" indent="1"/>
    </xf>
    <xf numFmtId="0" fontId="4" fillId="0" borderId="1" xfId="2" applyBorder="1"/>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6" fillId="0" borderId="0" xfId="1"/>
    <xf numFmtId="0" fontId="4" fillId="0" borderId="1" xfId="2"/>
    <xf numFmtId="0" fontId="1" fillId="0" borderId="0" xfId="3"/>
    <xf numFmtId="0" fontId="4" fillId="0" borderId="2" xfId="7"/>
    <xf numFmtId="0" fontId="4" fillId="0" borderId="3" xfId="8"/>
    <xf numFmtId="167" fontId="0" fillId="0" borderId="0" xfId="6" applyFont="1">
      <alignment horizontal="left" vertical="center" indent="1"/>
    </xf>
    <xf numFmtId="0" fontId="7" fillId="0" borderId="0" xfId="9">
      <alignment horizontal="left" vertical="top"/>
    </xf>
    <xf numFmtId="167" fontId="7" fillId="0" borderId="0" xfId="5" applyFont="1">
      <alignment horizontal="left" vertical="top"/>
    </xf>
    <xf numFmtId="0" fontId="2" fillId="0" borderId="0" xfId="4" applyBorder="1" applyAlignment="1">
      <alignment horizontal="left" vertical="center" wrapText="1"/>
    </xf>
    <xf numFmtId="0" fontId="0" fillId="0" borderId="0" xfId="0" applyAlignment="1">
      <alignment horizontal="left" vertical="center" indent="1"/>
    </xf>
    <xf numFmtId="14" fontId="0" fillId="0" borderId="0" xfId="10" applyFont="1" applyAlignment="1">
      <alignment horizontal="left" vertical="center" wrapText="1" indent="1"/>
    </xf>
    <xf numFmtId="14" fontId="0" fillId="0" borderId="0" xfId="10" applyFont="1" applyAlignment="1">
      <alignment horizontal="left" vertical="center" wrapText="1"/>
    </xf>
    <xf numFmtId="167" fontId="0" fillId="0" borderId="0" xfId="6" applyFont="1" applyAlignment="1">
      <alignment horizontal="left" vertical="center" indent="1"/>
    </xf>
    <xf numFmtId="0" fontId="0" fillId="0" borderId="0" xfId="0" applyAlignment="1">
      <alignment horizontal="left" vertical="center" wrapText="1" indent="1"/>
    </xf>
    <xf numFmtId="167" fontId="0" fillId="0" borderId="0" xfId="0" applyNumberFormat="1" applyFont="1" applyFill="1" applyBorder="1" applyAlignment="1">
      <alignment horizontal="left" vertical="center" indent="1"/>
    </xf>
    <xf numFmtId="168" fontId="0" fillId="0" borderId="0" xfId="11" applyFont="1" applyAlignment="1">
      <alignment horizontal="left" vertical="center" indent="1"/>
    </xf>
  </cellXfs>
  <cellStyles count="12">
    <cellStyle name="Datum" xfId="10"/>
    <cellStyle name="Komma" xfId="11" builtinId="3" customBuiltin="1"/>
    <cellStyle name="Kop 1" xfId="1" builtinId="16" customBuiltin="1"/>
    <cellStyle name="Kop 2" xfId="3" builtinId="17" customBuiltin="1"/>
    <cellStyle name="Kop 3" xfId="2" builtinId="18" customBuiltin="1"/>
    <cellStyle name="Kop 4" xfId="7" builtinId="19" customBuiltin="1"/>
    <cellStyle name="Maand en jaar" xfId="9"/>
    <cellStyle name="Standaard" xfId="0" builtinId="0" customBuiltin="1"/>
    <cellStyle name="Titel" xfId="4" builtinId="15" customBuiltin="1"/>
    <cellStyle name="Totaal opnamen" xfId="8"/>
    <cellStyle name="Valuta" xfId="5" builtinId="4" customBuiltin="1"/>
    <cellStyle name="Valuta [0]" xfId="6" builtinId="7" customBuiltin="1"/>
  </cellStyles>
  <dxfs count="31">
    <dxf>
      <font>
        <b val="0"/>
        <i val="0"/>
        <strike val="0"/>
        <condense val="0"/>
        <extend val="0"/>
        <outline val="0"/>
        <shadow val="0"/>
        <u val="none"/>
        <vertAlign val="baseline"/>
        <sz val="11"/>
        <color theme="1"/>
        <name val="Trebuchet MS"/>
        <family val="2"/>
        <scheme val="minor"/>
      </font>
      <numFmt numFmtId="167" formatCode="&quot;€&quot;\ #,##0.00"/>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numFmt numFmtId="167" formatCode="&quot;€&quot;\ #,##0.00"/>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0" indent="1" justifyLastLine="0" shrinkToFit="0" readingOrder="0"/>
    </dxf>
    <dxf>
      <alignment horizontal="left" vertical="center" textRotation="0" wrapText="1"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patternFill>
      </fill>
      <border diagonalUp="0" diagonalDown="0">
        <left/>
        <right/>
        <top style="thin">
          <color theme="0"/>
        </top>
        <bottom/>
        <vertical/>
        <horizontal/>
      </border>
    </dxf>
    <dxf>
      <font>
        <b/>
        <i val="0"/>
        <color theme="0"/>
      </font>
      <fill>
        <patternFill patternType="solid">
          <fgColor theme="4"/>
          <bgColor theme="5" tint="-0.24994659260841701"/>
        </patternFill>
      </fill>
      <border diagonalUp="0" diagonalDown="0">
        <left/>
        <right/>
        <top/>
        <bottom style="thin">
          <color theme="0"/>
        </bottom>
        <vertical/>
        <horizontal/>
      </border>
    </dxf>
    <dxf>
      <font>
        <b/>
        <i val="0"/>
        <color theme="0"/>
      </font>
      <fill>
        <patternFill patternType="solid">
          <fgColor theme="4" tint="0.79989013336588644"/>
          <bgColor theme="5"/>
        </patternFill>
      </fill>
      <border diagonalUp="0" diagonalDown="0">
        <left/>
        <right/>
        <top/>
        <bottom/>
        <vertical style="thin">
          <color theme="0"/>
        </vertical>
        <horizontal/>
      </border>
    </dxf>
    <dxf>
      <font>
        <b/>
        <i val="0"/>
        <color theme="0"/>
      </font>
      <fill>
        <patternFill patternType="solid">
          <fgColor theme="4"/>
          <bgColor theme="4" tint="-0.24994659260841701"/>
        </patternFill>
      </fill>
      <border diagonalUp="0" diagonalDown="0">
        <left/>
        <right/>
        <top style="thin">
          <color theme="0"/>
        </top>
        <bottom/>
        <vertical/>
        <horizontal/>
      </border>
    </dxf>
    <dxf>
      <font>
        <b/>
        <i val="0"/>
        <color theme="0"/>
      </font>
      <fill>
        <patternFill patternType="solid">
          <fgColor theme="4"/>
          <bgColor theme="4" tint="-0.499984740745262"/>
        </patternFill>
      </fill>
      <border diagonalUp="0" diagonalDown="0">
        <left/>
        <right/>
        <top/>
        <bottom style="thin">
          <color theme="0"/>
        </bottom>
        <vertical/>
        <horizontal/>
      </border>
    </dxf>
    <dxf>
      <font>
        <b/>
        <i val="0"/>
        <color theme="0"/>
      </font>
      <fill>
        <patternFill patternType="solid">
          <fgColor theme="4" tint="0.79992065187536243"/>
          <bgColor theme="4" tint="-0.24994659260841701"/>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5" defaultTableStyle="TableStyleMedium2" defaultPivotStyle="PivotStyleMedium2">
    <tableStyle name="Maandelijkse afstemming banksaldo" pivot="0" table="0" count="10">
      <tableStyleElement type="wholeTable" dxfId="30"/>
      <tableStyleElement type="headerRow" dxfId="29"/>
    </tableStyle>
    <tableStyle name="Maandelijkse afstemming banksaldo - stortingen" pivot="0" count="3">
      <tableStyleElement type="wholeTable" dxfId="28"/>
      <tableStyleElement type="headerRow" dxfId="27"/>
      <tableStyleElement type="totalRow" dxfId="26"/>
    </tableStyle>
    <tableStyle name="Maandelijkse afstemming banksaldo - opnamen" pivot="0" count="3">
      <tableStyleElement type="wholeTable" dxfId="25"/>
      <tableStyleElement type="headerRow" dxfId="24"/>
      <tableStyleElement type="totalRow" dxfId="23"/>
    </tableStyle>
    <tableStyle name="Monthly bank Reconciliation_2" pivot="0" table="0" count="10">
      <tableStyleElement type="wholeTable" dxfId="22"/>
      <tableStyleElement type="headerRow" dxfId="21"/>
    </tableStyle>
    <tableStyle name="Monthly bank Reconciliation_2 2" pivot="0" table="0" count="10">
      <tableStyleElement type="wholeTable" dxfId="20"/>
      <tableStyleElement type="headerRow" dxfId="19"/>
    </tableStyle>
  </tableStyles>
  <extLst>
    <ext xmlns:x14="http://schemas.microsoft.com/office/spreadsheetml/2009/9/main" uri="{46F421CA-312F-682f-3DD2-61675219B42D}">
      <x14:dxfs count="24">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theme="4"/>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24994659260841701"/>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aandelijkse afstemming banksaldo">
        <x14:slicerStyle name="Maandelijkse afstemming banksaldo">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Monthly bank Reconciliation_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6</xdr:row>
      <xdr:rowOff>19051</xdr:rowOff>
    </xdr:from>
    <xdr:to>
      <xdr:col>7</xdr:col>
      <xdr:colOff>1895475</xdr:colOff>
      <xdr:row>9</xdr:row>
      <xdr:rowOff>323850</xdr:rowOff>
    </xdr:to>
    <mc:AlternateContent xmlns:mc="http://schemas.openxmlformats.org/markup-compatibility/2006" xmlns:sle15="http://schemas.microsoft.com/office/drawing/2012/slicer">
      <mc:Choice Requires="sle15">
        <xdr:graphicFrame macro="">
          <xdr:nvGraphicFramePr>
            <xdr:cNvPr id="6" name="beschrijving" descr="Stortingenslicer om stortingen te filteren op beschrijving">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beschrijving"/>
            </a:graphicData>
          </a:graphic>
        </xdr:graphicFrame>
      </mc:Choice>
      <mc:Fallback xmlns="">
        <xdr:sp macro="" textlink="">
          <xdr:nvSpPr>
            <xdr:cNvPr id="0" name=""/>
            <xdr:cNvSpPr>
              <a:spLocks noTextEdit="1"/>
            </xdr:cNvSpPr>
          </xdr:nvSpPr>
          <xdr:spPr>
            <a:xfrm>
              <a:off x="7905750" y="2686051"/>
              <a:ext cx="1828800" cy="1447799"/>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2</xdr:row>
      <xdr:rowOff>19050</xdr:rowOff>
    </xdr:from>
    <xdr:to>
      <xdr:col>7</xdr:col>
      <xdr:colOff>1895475</xdr:colOff>
      <xdr:row>5</xdr:row>
      <xdr:rowOff>320802</xdr:rowOff>
    </xdr:to>
    <mc:AlternateContent xmlns:mc="http://schemas.openxmlformats.org/markup-compatibility/2006" xmlns:sle15="http://schemas.microsoft.com/office/drawing/2012/slicer">
      <mc:Choice Requires="sle15">
        <xdr:graphicFrame macro="">
          <xdr:nvGraphicFramePr>
            <xdr:cNvPr id="3" name="voor 1" descr="Opnameslicer om opname-items te filteren op opnamen voor">
              <a:extLst>
                <a:ext uri="{FF2B5EF4-FFF2-40B4-BE49-F238E27FC236}">
                  <a16:creationId xmlns:a16="http://schemas.microsoft.com/office/drawing/2014/main" id="{3F01FCF7-F26F-41B6-B277-8E5E21EECECD}"/>
                </a:ext>
              </a:extLst>
            </xdr:cNvPr>
            <xdr:cNvGraphicFramePr/>
          </xdr:nvGraphicFramePr>
          <xdr:xfrm>
            <a:off x="0" y="0"/>
            <a:ext cx="0" cy="0"/>
          </xdr:xfrm>
          <a:graphic>
            <a:graphicData uri="http://schemas.microsoft.com/office/drawing/2010/slicer">
              <sle:slicer xmlns:sle="http://schemas.microsoft.com/office/drawing/2010/slicer" name="voor 1"/>
            </a:graphicData>
          </a:graphic>
        </xdr:graphicFrame>
      </mc:Choice>
      <mc:Fallback xmlns="">
        <xdr:sp macro="" textlink="">
          <xdr:nvSpPr>
            <xdr:cNvPr id="0" name=""/>
            <xdr:cNvSpPr>
              <a:spLocks noTextEdit="1"/>
            </xdr:cNvSpPr>
          </xdr:nvSpPr>
          <xdr:spPr>
            <a:xfrm>
              <a:off x="7905750" y="971550"/>
              <a:ext cx="1828800" cy="1444752"/>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scription" sourceName="beschrijving">
  <extLst>
    <x:ext xmlns:x15="http://schemas.microsoft.com/office/spreadsheetml/2010/11/main" uri="{2F2917AC-EB37-4324-AD4E-5DD8C200BD13}">
      <x15:tableSlicerCache tableId="2"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or1" sourceName="voor">
  <extLst>
    <x:ext xmlns:x15="http://schemas.microsoft.com/office/spreadsheetml/2010/11/main" uri="{2F2917AC-EB37-4324-AD4E-5DD8C200BD13}">
      <x15:tableSlicerCache tableId="3"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eschrijving" cache="Slicer_description" caption="beschrijvingsfilter" style="Monthly bank Reconciliation_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voor 1" cache="Slicer_for1" caption="voor filter" rowHeight="241300"/>
</slicers>
</file>

<file path=xl/tables/table1.xml><?xml version="1.0" encoding="utf-8"?>
<table xmlns="http://schemas.openxmlformats.org/spreadsheetml/2006/main" id="2" name="Stortingen" displayName="Stortingen" ref="B6:F11" totalsRowCount="1">
  <autoFilter ref="B6:F10"/>
  <tableColumns count="5">
    <tableColumn id="4" name="stortingsnummer" totalsRowLabel="TOTAAL" dataDxfId="4" totalsRowDxfId="18" dataCellStyle="Komma">
      <calculatedColumnFormula>ROW()-ROW(Stortingen[[#Headers],[stortingsnummer]])</calculatedColumnFormula>
    </tableColumn>
    <tableColumn id="1" name="datum" dataDxfId="3" totalsRowDxfId="17" dataCellStyle="Datum"/>
    <tableColumn id="2" name="bedrag" totalsRowFunction="sum" totalsRowDxfId="0" dataCellStyle="Valuta [0]"/>
    <tableColumn id="3" name="beschrijving" dataDxfId="2" totalsRowDxfId="16" dataCellStyle="Standaard"/>
    <tableColumn id="5" name="afgestemd" dataDxfId="1" totalsRowDxfId="15" dataCellStyle="Standaard"/>
  </tableColumns>
  <tableStyleInfo name="Maandelijkse afstemming banksaldo - stortingen" showFirstColumn="0" showLastColumn="0" showRowStripes="0" showColumnStripes="0"/>
  <extLst>
    <ext xmlns:x14="http://schemas.microsoft.com/office/spreadsheetml/2009/9/main" uri="{504A1905-F514-4f6f-8877-14C23A59335A}">
      <x14:table altTextSummary="Voer stortingsnummer, datum, bedrag, beschrijving en afgestemde status in dit tabel in"/>
    </ext>
  </extLst>
</table>
</file>

<file path=xl/tables/table2.xml><?xml version="1.0" encoding="utf-8"?>
<table xmlns="http://schemas.openxmlformats.org/spreadsheetml/2006/main" id="3" name="Controles" displayName="Controles" ref="B2:F8" totalsRowCount="1">
  <autoFilter ref="B2:F7"/>
  <tableColumns count="5">
    <tableColumn id="1" name="type" totalsRowLabel="TOTAAL" dataDxfId="10" totalsRowDxfId="14" dataCellStyle="Standaard"/>
    <tableColumn id="2" name="datum" dataDxfId="9" totalsRowDxfId="13" dataCellStyle="Datum"/>
    <tableColumn id="3" name="bedrag" totalsRowFunction="sum" dataDxfId="8" totalsRowDxfId="5" dataCellStyle="Valuta [0]"/>
    <tableColumn id="4" name="voor" dataDxfId="7" totalsRowDxfId="12" dataCellStyle="Standaard"/>
    <tableColumn id="5" name="afgestemd" dataDxfId="6" totalsRowDxfId="11" dataCellStyle="Standaard"/>
  </tableColumns>
  <tableStyleInfo name="Maandelijkse afstemming banksaldo - opnamen" showFirstColumn="0" showLastColumn="0" showRowStripes="0" showColumnStripes="0"/>
  <extLst>
    <ext xmlns:x14="http://schemas.microsoft.com/office/spreadsheetml/2009/9/main" uri="{504A1905-F514-4f6f-8877-14C23A59335A}">
      <x14:table altTextSummary="Voer type opname, datum, bedrag, voor en afgestemde status in deze tabel in"/>
    </ext>
  </extLst>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11"/>
  <sheetViews>
    <sheetView showGridLines="0" tabSelected="1" workbookViewId="0"/>
  </sheetViews>
  <sheetFormatPr defaultRowHeight="30" customHeight="1" x14ac:dyDescent="0.3"/>
  <cols>
    <col min="1" max="1" width="2.375" customWidth="1"/>
    <col min="2" max="2" width="20.375" customWidth="1"/>
    <col min="3" max="3" width="16" customWidth="1"/>
    <col min="4" max="4" width="20.875" customWidth="1"/>
    <col min="5" max="5" width="23.875" customWidth="1"/>
    <col min="6" max="6" width="20.875" customWidth="1"/>
    <col min="7" max="7" width="2.625" customWidth="1"/>
    <col min="8" max="8" width="25.625" customWidth="1"/>
    <col min="9" max="9" width="2.625" customWidth="1"/>
  </cols>
  <sheetData>
    <row r="1" spans="2:6" ht="45" customHeight="1" thickBot="1" x14ac:dyDescent="0.45">
      <c r="B1" s="13" t="s">
        <v>0</v>
      </c>
      <c r="C1" s="13"/>
      <c r="D1" s="6" t="s">
        <v>5</v>
      </c>
      <c r="E1" s="6" t="s">
        <v>8</v>
      </c>
      <c r="F1" s="8" t="s">
        <v>15</v>
      </c>
    </row>
    <row r="2" spans="2:6" ht="30" customHeight="1" x14ac:dyDescent="0.3">
      <c r="B2" s="13"/>
      <c r="C2" s="13"/>
      <c r="D2" s="11" t="str">
        <f ca="1">UPPER(TEXT(TODAY(),"mmmm"))</f>
        <v>MEI</v>
      </c>
      <c r="E2" s="12">
        <v>2525.54</v>
      </c>
      <c r="F2" s="12">
        <f>Deposit_total</f>
        <v>5400</v>
      </c>
    </row>
    <row r="3" spans="2:6" ht="30" customHeight="1" thickBot="1" x14ac:dyDescent="0.45">
      <c r="B3" s="13"/>
      <c r="C3" s="13"/>
      <c r="D3" s="1" t="s">
        <v>6</v>
      </c>
      <c r="E3" s="1" t="s">
        <v>9</v>
      </c>
      <c r="F3" s="9" t="s">
        <v>16</v>
      </c>
    </row>
    <row r="4" spans="2:6" ht="30" customHeight="1" x14ac:dyDescent="0.3">
      <c r="B4" s="13"/>
      <c r="C4" s="13"/>
      <c r="D4" s="11">
        <f ca="1">YEAR(TODAY())</f>
        <v>2018</v>
      </c>
      <c r="E4" s="12">
        <f>IFERROR(EndingBalance+Deposit_total-Withdrawls_total, "")</f>
        <v>6550.54</v>
      </c>
      <c r="F4" s="12">
        <f>Withdrawls_total</f>
        <v>1375</v>
      </c>
    </row>
    <row r="5" spans="2:6" ht="45" customHeight="1" x14ac:dyDescent="0.55000000000000004">
      <c r="B5" s="5" t="s">
        <v>1</v>
      </c>
    </row>
    <row r="6" spans="2:6" ht="30" customHeight="1" x14ac:dyDescent="0.3">
      <c r="B6" s="2" t="s">
        <v>2</v>
      </c>
      <c r="C6" s="2" t="s">
        <v>4</v>
      </c>
      <c r="D6" s="2" t="s">
        <v>7</v>
      </c>
      <c r="E6" s="2" t="s">
        <v>10</v>
      </c>
      <c r="F6" s="2" t="s">
        <v>17</v>
      </c>
    </row>
    <row r="7" spans="2:6" ht="30" customHeight="1" x14ac:dyDescent="0.3">
      <c r="B7" s="20">
        <f>ROW()-ROW(Stortingen[[#Headers],[stortingsnummer]])</f>
        <v>1</v>
      </c>
      <c r="C7" s="15">
        <f ca="1">TODAY()-15</f>
        <v>43221</v>
      </c>
      <c r="D7" s="10">
        <v>1500</v>
      </c>
      <c r="E7" s="18" t="s">
        <v>11</v>
      </c>
      <c r="F7" s="14" t="s">
        <v>18</v>
      </c>
    </row>
    <row r="8" spans="2:6" ht="30" customHeight="1" x14ac:dyDescent="0.3">
      <c r="B8" s="20">
        <f>ROW()-ROW(Stortingen[[#Headers],[stortingsnummer]])</f>
        <v>2</v>
      </c>
      <c r="C8" s="15">
        <f ca="1">TODAY()-10</f>
        <v>43226</v>
      </c>
      <c r="D8" s="10">
        <v>1200</v>
      </c>
      <c r="E8" s="18" t="s">
        <v>12</v>
      </c>
      <c r="F8" s="14" t="s">
        <v>18</v>
      </c>
    </row>
    <row r="9" spans="2:6" ht="30" customHeight="1" x14ac:dyDescent="0.3">
      <c r="B9" s="20">
        <f>ROW()-ROW(Stortingen[[#Headers],[stortingsnummer]])</f>
        <v>3</v>
      </c>
      <c r="C9" s="15">
        <f ca="1">TODAY()-5</f>
        <v>43231</v>
      </c>
      <c r="D9" s="10">
        <v>1500</v>
      </c>
      <c r="E9" s="18" t="s">
        <v>13</v>
      </c>
      <c r="F9" s="14" t="s">
        <v>18</v>
      </c>
    </row>
    <row r="10" spans="2:6" ht="30" customHeight="1" x14ac:dyDescent="0.3">
      <c r="B10" s="20">
        <f>ROW()-ROW(Stortingen[[#Headers],[stortingsnummer]])</f>
        <v>4</v>
      </c>
      <c r="C10" s="15">
        <f ca="1">TODAY()</f>
        <v>43236</v>
      </c>
      <c r="D10" s="10">
        <v>1200</v>
      </c>
      <c r="E10" s="18" t="s">
        <v>14</v>
      </c>
      <c r="F10" s="14" t="s">
        <v>18</v>
      </c>
    </row>
    <row r="11" spans="2:6" ht="30" customHeight="1" x14ac:dyDescent="0.3">
      <c r="B11" s="2" t="s">
        <v>3</v>
      </c>
      <c r="C11" s="3"/>
      <c r="D11" s="19">
        <f>SUBTOTAL(109,Stortingen[bedrag])</f>
        <v>5400</v>
      </c>
      <c r="E11" s="3"/>
      <c r="F11" s="3"/>
    </row>
  </sheetData>
  <mergeCells count="1">
    <mergeCell ref="B1:C4"/>
  </mergeCells>
  <conditionalFormatting sqref="D7:D10">
    <cfRule type="dataBar" priority="12">
      <dataBar>
        <cfvo type="min"/>
        <cfvo type="max"/>
        <color theme="4" tint="-0.499984740745262"/>
      </dataBar>
      <extLst>
        <ext xmlns:x14="http://schemas.microsoft.com/office/spreadsheetml/2009/9/main" uri="{B025F937-C7B1-47D3-B67F-A62EFF666E3E}">
          <x14:id>{DFAB242C-6506-4613-AF01-D0956E78CD1F}</x14:id>
        </ext>
      </extLst>
    </cfRule>
  </conditionalFormatting>
  <dataValidations count="22">
    <dataValidation type="list" errorStyle="warning" allowBlank="1" showInputMessage="1" showErrorMessage="1" error="Selecteer Ja of Nee in de lijst. Druk op ANNULEREN en vervolgens op ALT+PIJL-OMLAAG om de vervolgkeuzelijst te openen. Druk vervolgens op ENTER om een selectie te maken" sqref="F7:F10">
      <formula1>"ja,nee"</formula1>
    </dataValidation>
    <dataValidation allowBlank="1" showInputMessage="1" showErrorMessage="1" prompt="Maak een overzicht van de maandelijkse afstemming van het banksaldo in deze werkmap. Voer stortingen en opnamen. Totaal stortingen, opnamen en saldo worden automatisch berekend in dit blad" sqref="A1"/>
    <dataValidation allowBlank="1" showInputMessage="1" showErrorMessage="1" prompt="De titel van dit werkblad staat in deze cel. Voer in de cellen rechts maand, jaar en vorig saldo in" sqref="B1:C4"/>
    <dataValidation allowBlank="1" showInputMessage="1" showErrorMessage="1" prompt="Voer in de onderstaande tabel de details van de stortingen in Gebruik de slicer in cel H7 om stortingen te filteren op beschrijving" sqref="B5"/>
    <dataValidation allowBlank="1" showInputMessage="1" showErrorMessage="1" prompt="Voer in de cel hieronder de maand in" sqref="D1"/>
    <dataValidation allowBlank="1" showInputMessage="1" showErrorMessage="1" prompt="Voer in deze cel de maand in" sqref="D2"/>
    <dataValidation allowBlank="1" showInputMessage="1" showErrorMessage="1" prompt="Voer in de cel hieronder het jaar in" sqref="D3"/>
    <dataValidation allowBlank="1" showInputMessage="1" showErrorMessage="1" prompt="Voer in deze cel het jaar in" sqref="D4"/>
    <dataValidation allowBlank="1" showInputMessage="1" showErrorMessage="1" prompt="Voer in de cel hieronder het vorige saldo in" sqref="E1"/>
    <dataValidation allowBlank="1" showInputMessage="1" showErrorMessage="1" prompt="Voer in deze cel het vorige saldo in" sqref="E2"/>
    <dataValidation allowBlank="1" showInputMessage="1" showErrorMessage="1" prompt="Eindsaldo wordt automatisch berekend in de cel hieronder" sqref="E3"/>
    <dataValidation allowBlank="1" showInputMessage="1" showErrorMessage="1" prompt="Eindsaldo wordt automatisch berekend in deze cel" sqref="E4"/>
    <dataValidation allowBlank="1" showInputMessage="1" showErrorMessage="1" prompt="Totaal stortingen wordt automatisch berekend in de cel hieronder" sqref="F1"/>
    <dataValidation allowBlank="1" showInputMessage="1" showErrorMessage="1" prompt="Totaal stortingen wordt automatisch berekend in deze cel" sqref="F2"/>
    <dataValidation allowBlank="1" showInputMessage="1" showErrorMessage="1" prompt="Totaal opnamen wordt automatisch berekend in de cel hieronder" sqref="F3"/>
    <dataValidation allowBlank="1" showInputMessage="1" showErrorMessage="1" prompt="Totaal opnamen wordt automatisch berekend in deze cel" sqref="F4"/>
    <dataValidation allowBlank="1" showInputMessage="1" showErrorMessage="1" prompt="Voer in deze kolom onder deze koptekst het stortingsnummer in Gebruik koptekstfilters om specifieke vermeldingen te zoeken" sqref="B6"/>
    <dataValidation allowBlank="1" showInputMessage="1" showErrorMessage="1" prompt="Selecteer Ja of Nee in deze kolom om afgestemde items te markeren. Druk op ALT+PIJL-OMLAAG om de vervolgkeuzelijst te openen en vervolgens op ENTER om een selectie te maken" sqref="F6"/>
    <dataValidation allowBlank="1" showInputMessage="1" showErrorMessage="1" prompt="Voer in deze kolom onder deze koptekst de datum in" sqref="C6"/>
    <dataValidation allowBlank="1" showInputMessage="1" showErrorMessage="1" prompt="Voer in deze kolom onder deze koptekst het bedrag in" sqref="D6"/>
    <dataValidation allowBlank="1" showInputMessage="1" showErrorMessage="1" prompt="Voer in deze kolom onder deze koptekst een beschrijving in" sqref="E6"/>
    <dataValidation allowBlank="1" showInputMessage="1" showErrorMessage="1" prompt="Stortingenslicer om stortingen te filteren op beschrijving, is in deze cel" sqref="H7"/>
  </dataValidations>
  <printOptions horizontalCentered="1"/>
  <pageMargins left="0.4" right="0.4" top="0.4" bottom="0.4" header="0.5" footer="0.5"/>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D7:D10</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F8"/>
  <sheetViews>
    <sheetView showGridLines="0" workbookViewId="0"/>
  </sheetViews>
  <sheetFormatPr defaultRowHeight="30" customHeight="1" x14ac:dyDescent="0.3"/>
  <cols>
    <col min="1" max="1" width="2.375" customWidth="1"/>
    <col min="2" max="2" width="20.375" customWidth="1"/>
    <col min="3" max="3" width="16" customWidth="1"/>
    <col min="4" max="4" width="20.875" customWidth="1"/>
    <col min="5" max="5" width="23.875" customWidth="1"/>
    <col min="6" max="6" width="20.875" customWidth="1"/>
    <col min="7" max="7" width="2.625" customWidth="1"/>
    <col min="8" max="8" width="25.625" customWidth="1"/>
    <col min="9" max="9" width="2.625" customWidth="1"/>
  </cols>
  <sheetData>
    <row r="1" spans="2:6" ht="45" customHeight="1" x14ac:dyDescent="0.55000000000000004">
      <c r="B1" s="7" t="s">
        <v>19</v>
      </c>
    </row>
    <row r="2" spans="2:6" ht="30" customHeight="1" x14ac:dyDescent="0.3">
      <c r="B2" s="2" t="s">
        <v>20</v>
      </c>
      <c r="C2" s="2" t="s">
        <v>4</v>
      </c>
      <c r="D2" s="2" t="s">
        <v>7</v>
      </c>
      <c r="E2" s="2" t="s">
        <v>26</v>
      </c>
      <c r="F2" s="2" t="s">
        <v>17</v>
      </c>
    </row>
    <row r="3" spans="2:6" ht="30" customHeight="1" x14ac:dyDescent="0.3">
      <c r="B3" s="14" t="s">
        <v>21</v>
      </c>
      <c r="C3" s="16">
        <f ca="1">TODAY()-8</f>
        <v>43228</v>
      </c>
      <c r="D3" s="17">
        <v>150</v>
      </c>
      <c r="E3" s="18" t="s">
        <v>27</v>
      </c>
      <c r="F3" s="14" t="s">
        <v>18</v>
      </c>
    </row>
    <row r="4" spans="2:6" ht="30" customHeight="1" x14ac:dyDescent="0.3">
      <c r="B4" s="14" t="s">
        <v>22</v>
      </c>
      <c r="C4" s="16">
        <f ca="1">TODAY()-6</f>
        <v>43230</v>
      </c>
      <c r="D4" s="17">
        <v>150</v>
      </c>
      <c r="E4" s="18" t="s">
        <v>28</v>
      </c>
      <c r="F4" s="14" t="s">
        <v>18</v>
      </c>
    </row>
    <row r="5" spans="2:6" ht="30" customHeight="1" x14ac:dyDescent="0.3">
      <c r="B5" s="14" t="s">
        <v>23</v>
      </c>
      <c r="C5" s="16">
        <f ca="1">TODAY()-4</f>
        <v>43232</v>
      </c>
      <c r="D5" s="17">
        <v>850</v>
      </c>
      <c r="E5" s="18" t="s">
        <v>29</v>
      </c>
      <c r="F5" s="14" t="s">
        <v>18</v>
      </c>
    </row>
    <row r="6" spans="2:6" ht="30" customHeight="1" x14ac:dyDescent="0.3">
      <c r="B6" s="14" t="s">
        <v>24</v>
      </c>
      <c r="C6" s="16">
        <f ca="1">TODAY()-2</f>
        <v>43234</v>
      </c>
      <c r="D6" s="17">
        <v>125</v>
      </c>
      <c r="E6" s="18" t="s">
        <v>30</v>
      </c>
      <c r="F6" s="14" t="s">
        <v>18</v>
      </c>
    </row>
    <row r="7" spans="2:6" ht="30" customHeight="1" x14ac:dyDescent="0.3">
      <c r="B7" s="14" t="s">
        <v>25</v>
      </c>
      <c r="C7" s="16">
        <f ca="1">TODAY()</f>
        <v>43236</v>
      </c>
      <c r="D7" s="17">
        <v>100</v>
      </c>
      <c r="E7" s="18" t="s">
        <v>31</v>
      </c>
      <c r="F7" s="14" t="s">
        <v>18</v>
      </c>
    </row>
    <row r="8" spans="2:6" ht="30" customHeight="1" x14ac:dyDescent="0.3">
      <c r="B8" s="2" t="s">
        <v>3</v>
      </c>
      <c r="C8" s="4"/>
      <c r="D8" s="19">
        <f>SUBTOTAL(109,Controles[bedrag])</f>
        <v>1375</v>
      </c>
      <c r="E8" s="4"/>
      <c r="F8" s="4"/>
    </row>
  </sheetData>
  <conditionalFormatting sqref="D3:D7">
    <cfRule type="dataBar" priority="2">
      <dataBar>
        <cfvo type="min"/>
        <cfvo type="max"/>
        <color theme="5" tint="-0.249977111117893"/>
      </dataBar>
      <extLst>
        <ext xmlns:x14="http://schemas.microsoft.com/office/spreadsheetml/2009/9/main" uri="{B025F937-C7B1-47D3-B67F-A62EFF666E3E}">
          <x14:id>{7DEE2C2E-D81C-4C19-B320-E43E1A263491}</x14:id>
        </ext>
      </extLst>
    </cfRule>
  </conditionalFormatting>
  <dataValidations count="9">
    <dataValidation type="list" errorStyle="warning" allowBlank="1" showInputMessage="1" showErrorMessage="1" error="Selecteer Ja of Nee in de lijst. Druk op ANNULEREN en vervolgens op ALT+PIJL-OMLAAG om de vervolgkeuzelijst te openen. Druk vervolgens op ENTER om een selectie te maken" sqref="F3:F7">
      <formula1>"ja,nee"</formula1>
    </dataValidation>
    <dataValidation allowBlank="1" showInputMessage="1" showErrorMessage="1" prompt="De titel van dit werkblad staat in deze cel" sqref="B1"/>
    <dataValidation allowBlank="1" showInputMessage="1" showErrorMessage="1" prompt="Selecteer Ja of Nee in deze kolom om afgestemde items te markeren. Druk op ALT+PIJL-OMLAAG om de vervolgkeuzelijst te openen en vervolgens op ENTER om een selectie te maken" sqref="F2"/>
    <dataValidation allowBlank="1" showInputMessage="1" showErrorMessage="1" prompt="Voer in deze kolom onder deze koptekst het opnametype in Gebruik koptekstfilters om specifieke vermeldingen te zoeken" sqref="B2"/>
    <dataValidation allowBlank="1" showInputMessage="1" showErrorMessage="1" prompt="Voer in deze kolom onder deze koptekst de datum in" sqref="C2"/>
    <dataValidation allowBlank="1" showInputMessage="1" showErrorMessage="1" prompt="Voer in deze kolom onder deze koptekst het bedrag in" sqref="D2"/>
    <dataValidation allowBlank="1" showInputMessage="1" showErrorMessage="1" prompt="Voer in deze kolom onder deze koptekst opname voor items in" sqref="E2"/>
    <dataValidation allowBlank="1" showInputMessage="1" showErrorMessage="1" prompt="Opnameslicer om opname-items te filteren op opname voor, is in deze cel" sqref="H3"/>
    <dataValidation allowBlank="1" showInputMessage="1" showErrorMessage="1" prompt="Maak op dit werkblad een opnamelijst. Gebruik slicer in cel H3 om opnamen te filteren op opname voor een item" sqref="A1"/>
  </dataValidations>
  <printOptions horizontalCentered="1"/>
  <pageMargins left="0.4" right="0.4" top="0.4" bottom="0.4" header="0.5" footer="0.5"/>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DEE2C2E-D81C-4C19-B320-E43E1A263491}">
            <x14:dataBar minLength="0" maxLength="100" gradient="0">
              <x14:cfvo type="autoMin"/>
              <x14:cfvo type="autoMax"/>
              <x14:negativeFillColor rgb="FFFF0000"/>
              <x14:axisColor rgb="FF000000"/>
            </x14:dataBar>
          </x14:cfRule>
          <xm:sqref>D3:D7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10</vt:i4>
      </vt:variant>
    </vt:vector>
  </HeadingPairs>
  <TitlesOfParts>
    <vt:vector size="12" baseType="lpstr">
      <vt:lpstr>Stortingen</vt:lpstr>
      <vt:lpstr>Opnamen</vt:lpstr>
      <vt:lpstr>Stortingen!Afdruktitels</vt:lpstr>
      <vt:lpstr>ColumnTitle1</vt:lpstr>
      <vt:lpstr>ColumnTitle2</vt:lpstr>
      <vt:lpstr>ColumnTitleRegion1..F2.1</vt:lpstr>
      <vt:lpstr>ColumnTitleRegion2..F4.1</vt:lpstr>
      <vt:lpstr>Deposit_total</vt:lpstr>
      <vt:lpstr>EndingBalance</vt:lpstr>
      <vt:lpstr>Jaar</vt:lpstr>
      <vt:lpstr>Maand</vt:lpstr>
      <vt:lpstr>Withdrawls_total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NLD</cp:lastModifiedBy>
  <dcterms:created xsi:type="dcterms:W3CDTF">2017-06-29T04:42:49Z</dcterms:created>
  <dcterms:modified xsi:type="dcterms:W3CDTF">2018-05-17T01:22:23Z</dcterms:modified>
</cp:coreProperties>
</file>