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3_ncr:1_{219FCF23-2FC2-4356-9DD1-707F7E47CEA7}" xr6:coauthVersionLast="43" xr6:coauthVersionMax="43" xr10:uidLastSave="{00000000-0000-0000-0000-000000000000}"/>
  <bookViews>
    <workbookView xWindow="-120" yWindow="-120" windowWidth="28920" windowHeight="13965" xr2:uid="{00000000-000D-0000-FFFF-FFFF00000000}"/>
  </bookViews>
  <sheets>
    <sheet name="Dashboard" sheetId="1" r:id="rId1"/>
    <sheet name="Uitgavenlogboek" sheetId="2" r:id="rId2"/>
    <sheet name="Gegevens persoonlijke uitgaven" sheetId="4" state="hidden" r:id="rId3"/>
  </sheets>
  <definedNames>
    <definedName name="_xlnm.Print_Titles" localSheetId="1">Uitgavenlogboek!$2:$2</definedName>
    <definedName name="Slicer_categorie">#N/A</definedName>
    <definedName name="Slicer_datum">#N/A</definedName>
    <definedName name="Slicer_subcategorie">#N/A</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<sst xmlns="http://schemas.openxmlformats.org/spreadsheetml/2006/main" count="78" uniqueCount="43">
  <si>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dashboard persoonlijke uitgaven</t>
  </si>
  <si>
    <t>Draaigrafiek met uitgaven per categorie en maand in deze cel. Slicers om uitgaven te filteren op Datum, Categorieën en Subcategorieën bevinden zich in de cellen B3, D3 en F3 hieronder.</t>
  </si>
  <si>
    <t>Slicer om tabelgegevens te filteren op datum staat in deze cel.</t>
  </si>
  <si>
    <t>Slicer om tabelgegevens te filteren op categorie staat in deze cel.</t>
  </si>
  <si>
    <t>naar uitgavenlogboek &gt;</t>
  </si>
  <si>
    <t>Slicer om tabelgegevens te filteren op subcategorie staat in deze cel.</t>
  </si>
  <si>
    <t>uitgavenlogboek</t>
  </si>
  <si>
    <t>datum</t>
  </si>
  <si>
    <t>categorie</t>
  </si>
  <si>
    <t>Huisvesting</t>
  </si>
  <si>
    <t>Amusement</t>
  </si>
  <si>
    <t>Dagelijks</t>
  </si>
  <si>
    <t>Vervoer</t>
  </si>
  <si>
    <t>subcategorie</t>
  </si>
  <si>
    <t>Internet</t>
  </si>
  <si>
    <t>Vaste telefoon</t>
  </si>
  <si>
    <t>Elektriciteit</t>
  </si>
  <si>
    <t>Sport</t>
  </si>
  <si>
    <t>Kleding</t>
  </si>
  <si>
    <t>OV-kaart</t>
  </si>
  <si>
    <t>Benzine</t>
  </si>
  <si>
    <t>Kapper</t>
  </si>
  <si>
    <t>Thee/koffie</t>
  </si>
  <si>
    <t>Snoep</t>
  </si>
  <si>
    <t>Contactlenzen</t>
  </si>
  <si>
    <t>Bioscoop</t>
  </si>
  <si>
    <t>bedrag</t>
  </si>
  <si>
    <t>&lt; naar dashboard</t>
  </si>
  <si>
    <t>notitie</t>
  </si>
  <si>
    <t>maandkaart maart</t>
  </si>
  <si>
    <t>maandkaart april</t>
  </si>
  <si>
    <t>Filmklassiekeravond</t>
  </si>
  <si>
    <t>gegevens persoonlijke uitgaven</t>
  </si>
  <si>
    <t>In de onderstaande draaitabel wordt de gegevensbron gegeven voor de draaigrafiek Persoonlijke uitgaven in het dashboard. Wijzigingen die u aanbrengt kunnen leiden tot visuele wijzigingen in de draaigrafiek of tot fouten.</t>
  </si>
  <si>
    <t>Rijlabels</t>
  </si>
  <si>
    <t>mrt</t>
  </si>
  <si>
    <t>apr</t>
  </si>
  <si>
    <t>mei</t>
  </si>
  <si>
    <t>jun</t>
  </si>
  <si>
    <t>jul</t>
  </si>
  <si>
    <t>aug</t>
  </si>
  <si>
    <t>Eindtotaal</t>
  </si>
  <si>
    <t>Som van bedrag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</si>
</sst>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quot;€&quot;\ * #,##0.00_ ;_ &quot;€&quot;\ * \-#,##0.00_ ;_ &quot;€&quot;\ * &quot;-&quot;??_ ;_ @_ "/>
    <numFmt numFmtId="164" formatCode="_(&quot;$&quot;* #,##0.00_);_(&quot;$&quot;* \(#,##0.00\);_(&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7">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3" fillId="3" borderId="0" xfId="0" applyFont="1" applyFill="1">
      <alignment horizontal="left" vertical="center" wrapText="1" indent="1"/>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0" fillId="3" borderId="0" xfId="0" applyNumberFormat="1" applyFont="1" applyFill="1" applyBorder="1" applyAlignment="1">
      <alignment horizontal="center" vertical="center"/>
    </xf>
    <xf numFmtId="0" fontId="0" fillId="3" borderId="0" xfId="0" applyNumberFormat="1" applyFill="1" applyAlignment="1">
      <alignment horizontal="left" vertical="center" wrapText="1"/>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xf numFmtId="44" fontId="0" fillId="3" borderId="0" xfId="4" applyFont="1" applyFill="1" applyBorder="1">
      <alignment horizontal="right" vertical="center" indent="2"/>
    </xf>
  </cellXfs>
  <cellStyles count="6">
    <cellStyle name="Datum" xfId="5" xr:uid="{00000000-0005-0000-0000-000001000000}"/>
    <cellStyle name="Gevolgde hyperlink" xfId="3" builtinId="9" customBuiltin="1"/>
    <cellStyle name="Hyperlink" xfId="2" builtinId="8" customBuiltin="1"/>
    <cellStyle name="Standaard" xfId="0" builtinId="0" customBuiltin="1"/>
    <cellStyle name="Titel" xfId="1" builtinId="15" customBuiltin="1"/>
    <cellStyle name="Valuta" xfId="4" builtinId="4" customBuiltin="1"/>
  </cellStyles>
  <dxfs count="32">
    <dxf>
      <fill>
        <patternFill patternType="solid">
          <bgColor theme="2"/>
        </patternFill>
      </fill>
      <alignment horizontal="left" vertical="center" textRotation="0" wrapText="1" indent="1" justifyLastLine="0" shrinkToFit="0" readingOrder="0"/>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bgColor theme="2"/>
        </patternFill>
      </fill>
    </dxf>
    <dxf>
      <fill>
        <patternFill patternType="solid">
          <bgColor theme="2"/>
        </patternFill>
      </fill>
      <alignment horizontal="left" vertical="center" textRotation="0" wrapText="1" indent="1"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theme="2" tint="0.79995117038483843"/>
          <bgColor theme="2"/>
        </patternFill>
      </fill>
      <alignment horizontal="left" vertical="center" textRotation="0" wrapText="1" indent="1" justifyLastLine="0" shrinkToFit="0" readingOrder="0"/>
    </dxf>
    <dxf>
      <numFmt numFmtId="34" formatCode="_ &quot;€&quot;\ * #,##0.00_ ;_ &quot;€&quot;\ * \-#,##0.00_ ;_ &quot;€&quot;\ * &quot;-&quot;??_ ;_ @_ "/>
      <fill>
        <patternFill patternType="solid">
          <fgColor theme="2" tint="0.79995117038483843"/>
          <bgColor theme="2"/>
        </patternFill>
      </fill>
      <alignment horizontal="right" vertical="center" textRotation="0" wrapText="0"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3" defaultTableStyle="TableStyleMedium2" defaultPivotStyle="PivotStyleLight16">
    <tableStyle name="Uitgavenlogboek" pivot="0" count="4" xr9:uid="{00000000-0011-0000-FFFF-FFFF00000000}">
      <tableStyleElement type="wholeTable" dxfId="31"/>
      <tableStyleElement type="headerRow" dxfId="30"/>
      <tableStyleElement type="firstRowStripe" dxfId="29"/>
      <tableStyleElement type="secondRowStripe" dxfId="28"/>
    </tableStyle>
    <tableStyle name="Slicer Persoonlijke uitgaven" pivot="0" table="0" count="2" xr9:uid="{00000000-0011-0000-FFFF-FFFF01000000}">
      <tableStyleElement type="wholeTable" dxfId="27"/>
      <tableStyleElement type="headerRow" dxfId="26"/>
    </tableStyle>
    <tableStyle name="Slicer Persoonlijke uitgaven " pivot="0" table="0" count="10" xr9:uid="{F2E85AF5-4182-42CB-9EC3-A89199E90807}">
      <tableStyleElement type="wholeTable" dxfId="2"/>
      <tableStyleElement type="headerRow" dxfId="1"/>
    </tableStyle>
  </tableStyles>
  <colors>
    <mruColors>
      <color rgb="FFF8F7EB"/>
      <color rgb="FFF8F7EC"/>
      <color rgb="FFFFD0AA"/>
    </mruColors>
  </colors>
  <extLst>
    <ext xmlns:x14="http://schemas.microsoft.com/office/spreadsheetml/2009/9/main" uri="{46F421CA-312F-682f-3DD2-61675219B42D}">
      <x14:dxfs count="16">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Slicer Persoonlijke uitgaven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[Office_33662571_TF00000037.xlsx]Gegevens persoonlijke uitgaven!Gegevens persoonlijke uitgaven</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'Gegevens persoonlijke uitgaven'!$C$3</c:f>
              <c:strCache>
                <c:ptCount val="1"/>
                <c:pt idx="0">
                  <c:v>Totaal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'Gegevens persoonlijke uitgaven'!$B$4:$B$21</c:f>
              <c:multiLvlStrCache>
                <c:ptCount val="11"/>
                <c:lvl>
                  <c:pt idx="0">
                    <c:v>Amusement</c:v>
                  </c:pt>
                  <c:pt idx="1">
                    <c:v>Vervoer</c:v>
                  </c:pt>
                  <c:pt idx="2">
                    <c:v>Dagelijks</c:v>
                  </c:pt>
                  <c:pt idx="3">
                    <c:v>Huisvesting</c:v>
                  </c:pt>
                  <c:pt idx="4">
                    <c:v>Vervoer</c:v>
                  </c:pt>
                  <c:pt idx="5">
                    <c:v>Dagelijks</c:v>
                  </c:pt>
                  <c:pt idx="6">
                    <c:v>Huisvesting</c:v>
                  </c:pt>
                  <c:pt idx="7">
                    <c:v>Vervoer</c:v>
                  </c:pt>
                  <c:pt idx="8">
                    <c:v>Dagelijks</c:v>
                  </c:pt>
                  <c:pt idx="9">
                    <c:v>Amusement</c:v>
                  </c:pt>
                  <c:pt idx="10">
                    <c:v>Dagelijks</c:v>
                  </c:pt>
                </c:lvl>
                <c:lvl>
                  <c:pt idx="0">
                    <c:v>mrt</c:v>
                  </c:pt>
                  <c:pt idx="4">
                    <c:v>apr</c:v>
                  </c:pt>
                  <c:pt idx="7">
                    <c:v>mei</c:v>
                  </c:pt>
                  <c:pt idx="8">
                    <c:v>jun</c:v>
                  </c:pt>
                  <c:pt idx="9">
                    <c:v>jul</c:v>
                  </c:pt>
                  <c:pt idx="10">
                    <c:v>aug</c:v>
                  </c:pt>
                </c:lvl>
              </c:multiLvlStrCache>
            </c:multiLvlStrRef>
          </c:cat>
          <c:val>
            <c:numRef>
              <c:f>'Gegevens persoonlijke uitgaven'!$C$4:$C$21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nl-NL"/>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nl-NL"/>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5610225</xdr:colOff>
      <xdr:row>1</xdr:row>
      <xdr:rowOff>3381374</xdr:rowOff>
    </xdr:to>
    <xdr:graphicFrame macro="">
      <xdr:nvGraphicFramePr>
        <xdr:cNvPr id="2" name="Persoonlijke uitgaven" descr="Draaigrafiek Persoonlijke uitgaven voor totale uitgaven per categorie, per maand gegroepeerd">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228600</xdr:colOff>
      <xdr:row>2</xdr:row>
      <xdr:rowOff>104775</xdr:rowOff>
    </xdr:from>
    <xdr:to>
      <xdr:col>2</xdr:col>
      <xdr:colOff>1762125</xdr:colOff>
      <xdr:row>2</xdr:row>
      <xdr:rowOff>1314450</xdr:rowOff>
    </xdr:to>
    <mc:AlternateContent xmlns:mc="http://schemas.openxmlformats.org/markup-compatibility/2006" xmlns:a14="http://schemas.microsoft.com/office/drawing/2010/main">
      <mc:Choice Requires="a14">
        <xdr:graphicFrame macro="">
          <xdr:nvGraphicFramePr>
            <xdr:cNvPr id="7" name="datum" descr="Slicer om draaigrafiek te filteren op basis van datum">
              <a:extLst>
                <a:ext uri="{FF2B5EF4-FFF2-40B4-BE49-F238E27FC236}">
                  <a16:creationId xmlns:a16="http://schemas.microsoft.com/office/drawing/2014/main" id="{CFD22566-A933-4734-9331-36093F8FA207}"/>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mlns="">
        <xdr:sp macro="" textlink="">
          <xdr:nvSpPr>
            <xdr:cNvPr id="0" name=""/>
            <xdr:cNvSpPr>
              <a:spLocks noTextEdit="1"/>
            </xdr:cNvSpPr>
          </xdr:nvSpPr>
          <xdr:spPr>
            <a:xfrm>
              <a:off x="428625" y="4352925"/>
              <a:ext cx="2828925" cy="1209675"/>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3</xdr:col>
      <xdr:colOff>209550</xdr:colOff>
      <xdr:row>2</xdr:row>
      <xdr:rowOff>104775</xdr:rowOff>
    </xdr:from>
    <xdr:to>
      <xdr:col>5</xdr:col>
      <xdr:colOff>0</xdr:colOff>
      <xdr:row>2</xdr:row>
      <xdr:rowOff>1238250</xdr:rowOff>
    </xdr:to>
    <mc:AlternateContent xmlns:mc="http://schemas.openxmlformats.org/markup-compatibility/2006" xmlns:a14="http://schemas.microsoft.com/office/drawing/2010/main">
      <mc:Choice Requires="a14">
        <xdr:graphicFrame macro="">
          <xdr:nvGraphicFramePr>
            <xdr:cNvPr id="8" name="categorie" descr="Slicer om tabelgegevens te filteren op basis van categorie">
              <a:extLst>
                <a:ext uri="{FF2B5EF4-FFF2-40B4-BE49-F238E27FC236}">
                  <a16:creationId xmlns:a16="http://schemas.microsoft.com/office/drawing/2014/main" id="{FAAA3133-A145-413F-A243-EBA33E88A5CE}"/>
                </a:ext>
              </a:extLst>
            </xdr:cNvPr>
            <xdr:cNvGraphicFramePr/>
          </xdr:nvGraphicFramePr>
          <xdr:xfrm>
            <a:off x="0" y="0"/>
            <a:ext cx="0" cy="0"/>
          </xdr:xfrm>
          <a:graphic>
            <a:graphicData uri="http://schemas.microsoft.com/office/drawing/2010/slicer">
              <sle:slicer xmlns:sle="http://schemas.microsoft.com/office/drawing/2010/slicer" name="categorie"/>
            </a:graphicData>
          </a:graphic>
        </xdr:graphicFrame>
      </mc:Choice>
      <mc:Fallback xmlns="">
        <xdr:sp macro="" textlink="">
          <xdr:nvSpPr>
            <xdr:cNvPr id="0" name=""/>
            <xdr:cNvSpPr>
              <a:spLocks noTextEdit="1"/>
            </xdr:cNvSpPr>
          </xdr:nvSpPr>
          <xdr:spPr>
            <a:xfrm>
              <a:off x="3609975" y="4352925"/>
              <a:ext cx="2533650" cy="1133475"/>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371475</xdr:colOff>
      <xdr:row>2</xdr:row>
      <xdr:rowOff>114301</xdr:rowOff>
    </xdr:from>
    <xdr:to>
      <xdr:col>5</xdr:col>
      <xdr:colOff>5543551</xdr:colOff>
      <xdr:row>2</xdr:row>
      <xdr:rowOff>1409701</xdr:rowOff>
    </xdr:to>
    <mc:AlternateContent xmlns:mc="http://schemas.openxmlformats.org/markup-compatibility/2006" xmlns:a14="http://schemas.microsoft.com/office/drawing/2010/main">
      <mc:Choice Requires="a14">
        <xdr:graphicFrame macro="">
          <xdr:nvGraphicFramePr>
            <xdr:cNvPr id="10" name="subcategorie" descr="Slicer om tabelgegevens te filteren op basis van subcategorie">
              <a:extLst>
                <a:ext uri="{FF2B5EF4-FFF2-40B4-BE49-F238E27FC236}">
                  <a16:creationId xmlns:a16="http://schemas.microsoft.com/office/drawing/2014/main" id="{2A9A9BAA-FBC5-4AAB-B68D-17C4E2A892FB}"/>
                </a:ext>
              </a:extLst>
            </xdr:cNvPr>
            <xdr:cNvGraphicFramePr/>
          </xdr:nvGraphicFramePr>
          <xdr:xfrm>
            <a:off x="0" y="0"/>
            <a:ext cx="0" cy="0"/>
          </xdr:xfrm>
          <a:graphic>
            <a:graphicData uri="http://schemas.microsoft.com/office/drawing/2010/slicer">
              <sle:slicer xmlns:sle="http://schemas.microsoft.com/office/drawing/2010/slicer" name="subcategorie"/>
            </a:graphicData>
          </a:graphic>
        </xdr:graphicFrame>
      </mc:Choice>
      <mc:Fallback xmlns="">
        <xdr:sp macro="" textlink="">
          <xdr:nvSpPr>
            <xdr:cNvPr id="0" name=""/>
            <xdr:cNvSpPr>
              <a:spLocks noTextEdit="1"/>
            </xdr:cNvSpPr>
          </xdr:nvSpPr>
          <xdr:spPr>
            <a:xfrm>
              <a:off x="6515100" y="4362451"/>
              <a:ext cx="5172076" cy="12954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620.395050810184" missingItemsLimit="0" createdVersion="5" refreshedVersion="6" minRefreshableVersion="3" recordCount="20" xr:uid="{00000000-000A-0000-FFFF-FFFF00000000}">
  <cacheSource type="worksheet">
    <worksheetSource name="Uitgaven"/>
  </cacheSource>
  <cacheFields count="5">
    <cacheField name="datum"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2-3-2019"/>
          <s v="jan"/>
          <s v="feb"/>
          <s v="mrt"/>
          <s v="apr"/>
          <s v="mei"/>
          <s v="jun"/>
          <s v="jul"/>
          <s v="aug"/>
          <s v="sep"/>
          <s v="okt"/>
          <s v="nov"/>
          <s v="dec"/>
          <s v="&gt;2-8-2019"/>
        </groupItems>
      </fieldGroup>
    </cacheField>
    <cacheField name="categorie" numFmtId="0">
      <sharedItems count="4">
        <s v="Huisvesting"/>
        <s v="Amusement"/>
        <s v="Dagelijks"/>
        <s v="Vervoer"/>
      </sharedItems>
    </cacheField>
    <cacheField name="subcategorie" numFmtId="0">
      <sharedItems count="12">
        <s v="Internet"/>
        <s v="Vaste telefoon"/>
        <s v="Elektriciteit"/>
        <s v="Sport"/>
        <s v="Kleding"/>
        <s v="OV-kaart"/>
        <s v="Benzine"/>
        <s v="Kapper"/>
        <s v="Thee/koffie"/>
        <s v="Snoep"/>
        <s v="Contactlenzen"/>
        <s v="Bioscoop"/>
      </sharedItems>
    </cacheField>
    <cacheField name="bedrag" numFmtId="164">
      <sharedItems containsSemiMixedTypes="0" containsString="0" containsNumber="1" minValue="2.75" maxValue="62" count="8">
        <n v="29"/>
        <n v="39"/>
        <n v="62"/>
        <n v="42"/>
        <n v="21"/>
        <n v="54"/>
        <n v="12"/>
        <n v="2.75"/>
      </sharedItems>
    </cacheField>
    <cacheField name="notiti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m/>
  </r>
  <r>
    <x v="0"/>
    <x v="0"/>
    <x v="1"/>
    <x v="1"/>
    <m/>
  </r>
  <r>
    <x v="1"/>
    <x v="0"/>
    <x v="2"/>
    <x v="2"/>
    <m/>
  </r>
  <r>
    <x v="1"/>
    <x v="1"/>
    <x v="3"/>
    <x v="0"/>
    <m/>
  </r>
  <r>
    <x v="2"/>
    <x v="2"/>
    <x v="4"/>
    <x v="3"/>
    <m/>
  </r>
  <r>
    <x v="2"/>
    <x v="3"/>
    <x v="5"/>
    <x v="4"/>
    <s v="maandkaart maart"/>
  </r>
  <r>
    <x v="3"/>
    <x v="3"/>
    <x v="6"/>
    <x v="5"/>
    <m/>
  </r>
  <r>
    <x v="3"/>
    <x v="2"/>
    <x v="7"/>
    <x v="6"/>
    <m/>
  </r>
  <r>
    <x v="3"/>
    <x v="2"/>
    <x v="8"/>
    <x v="6"/>
    <m/>
  </r>
  <r>
    <x v="3"/>
    <x v="2"/>
    <x v="9"/>
    <x v="7"/>
    <m/>
  </r>
  <r>
    <x v="4"/>
    <x v="0"/>
    <x v="0"/>
    <x v="0"/>
    <m/>
  </r>
  <r>
    <x v="4"/>
    <x v="0"/>
    <x v="1"/>
    <x v="1"/>
    <m/>
  </r>
  <r>
    <x v="4"/>
    <x v="0"/>
    <x v="2"/>
    <x v="2"/>
    <m/>
  </r>
  <r>
    <x v="4"/>
    <x v="2"/>
    <x v="10"/>
    <x v="0"/>
    <m/>
  </r>
  <r>
    <x v="5"/>
    <x v="2"/>
    <x v="4"/>
    <x v="3"/>
    <m/>
  </r>
  <r>
    <x v="5"/>
    <x v="3"/>
    <x v="5"/>
    <x v="4"/>
    <s v="maandkaart april"/>
  </r>
  <r>
    <x v="6"/>
    <x v="3"/>
    <x v="6"/>
    <x v="5"/>
    <m/>
  </r>
  <r>
    <x v="7"/>
    <x v="2"/>
    <x v="7"/>
    <x v="6"/>
    <m/>
  </r>
  <r>
    <x v="8"/>
    <x v="1"/>
    <x v="11"/>
    <x v="4"/>
    <s v="Filmklassiekeravond"/>
  </r>
  <r>
    <x v="9"/>
    <x v="2"/>
    <x v="9"/>
    <x v="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Gegevens persoonlijke uitgaven"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x="1"/>
        <item x="3"/>
        <item x="2"/>
        <item x="0"/>
        <item t="default"/>
      </items>
    </pivotField>
    <pivotField showAll="0">
      <items count="13">
        <item x="6"/>
        <item x="11"/>
        <item x="10"/>
        <item x="2"/>
        <item x="0"/>
        <item x="7"/>
        <item x="4"/>
        <item x="5"/>
        <item x="9"/>
        <item x="3"/>
        <item x="8"/>
        <item x="1"/>
        <item t="default"/>
      </items>
    </pivotField>
    <pivotField dataField="1" numFmtId="164" showAll="0">
      <items count="9">
        <item x="7"/>
        <item x="6"/>
        <item x="4"/>
        <item x="0"/>
        <item x="1"/>
        <item x="3"/>
        <item x="5"/>
        <item x="2"/>
        <item t="default"/>
      </items>
    </pivotField>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om van bedrag" fld="3" baseField="0" baseItem="0"/>
  </dataFields>
  <formats count="12">
    <format dxfId="16">
      <pivotArea type="all" dataOnly="0" outline="0" fieldPosition="0"/>
    </format>
    <format dxfId="15">
      <pivotArea outline="0" collapsedLevelsAreSubtotals="1" fieldPosition="0"/>
    </format>
    <format dxfId="14">
      <pivotArea dataOnly="0" labelOnly="1" outline="0" axis="axisValues" fieldPosition="0"/>
    </format>
    <format dxfId="13">
      <pivotArea dataOnly="0" labelOnly="1" grandRow="1" outline="0" fieldPosition="0"/>
    </format>
    <format dxfId="12">
      <pivotArea dataOnly="0" labelOnly="1" outline="0" axis="axisValues" fieldPosition="0"/>
    </format>
    <format dxfId="11">
      <pivotArea dataOnly="0" labelOnly="1" fieldPosition="0">
        <references count="1">
          <reference field="0" count="1">
            <x v="3"/>
          </reference>
        </references>
      </pivotArea>
    </format>
    <format dxfId="10">
      <pivotArea dataOnly="0" labelOnly="1" fieldPosition="0">
        <references count="1">
          <reference field="0" count="1">
            <x v="4"/>
          </reference>
        </references>
      </pivotArea>
    </format>
    <format dxfId="9">
      <pivotArea dataOnly="0" labelOnly="1" fieldPosition="0">
        <references count="1">
          <reference field="0" count="1">
            <x v="5"/>
          </reference>
        </references>
      </pivotArea>
    </format>
    <format dxfId="8">
      <pivotArea dataOnly="0" labelOnly="1" fieldPosition="0">
        <references count="1">
          <reference field="0" count="1">
            <x v="6"/>
          </reference>
        </references>
      </pivotArea>
    </format>
    <format dxfId="7">
      <pivotArea dataOnly="0" labelOnly="1" fieldPosition="0">
        <references count="1">
          <reference field="0" count="1">
            <x v="7"/>
          </reference>
        </references>
      </pivotArea>
    </format>
    <format dxfId="6">
      <pivotArea dataOnly="0" labelOnly="1" fieldPosition="0">
        <references count="1">
          <reference field="0" count="1">
            <x v="8"/>
          </reference>
        </references>
      </pivotArea>
    </format>
    <format dxfId="5">
      <pivotArea dataOnly="0" labelOnly="1" grandRow="1" outline="0" fieldPosition="0"/>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Gegevens persoonlijke uitgaven" altTextSummary="Gegevensbron van draaitabel met de totale uitgaven van elke maand, gegroepeerd op uitgavecategorieën.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um" xr10:uid="{67F071E1-8A16-4B3E-A520-D909981E97CB}" sourceName="datum">
  <pivotTables>
    <pivotTable tabId="4" name="Gegevens persoonlijke uitgaven"/>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 xr10:uid="{5C0395FD-FD35-4A22-BD16-798BBB2FC382}" sourceName="categorie">
  <pivotTables>
    <pivotTable tabId="4" name="Gegevens persoonlijke uitgaven"/>
  </pivotTables>
  <data>
    <tabular pivotCacheId="2" showMissing="0">
      <items count="4">
        <i x="1" s="1"/>
        <i x="2" s="1"/>
        <i x="0"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categorie" xr10:uid="{EE55698F-E5E1-4901-AC88-DFAA3227102D}" sourceName="subcategorie">
  <pivotTables>
    <pivotTable tabId="4" name="Gegevens persoonlijke uitgaven"/>
  </pivotTables>
  <data>
    <tabular pivotCacheId="2" showMissing="0">
      <items count="12">
        <i x="6" s="1"/>
        <i x="11" s="1"/>
        <i x="10" s="1"/>
        <i x="2" s="1"/>
        <i x="0" s="1"/>
        <i x="7" s="1"/>
        <i x="4" s="1"/>
        <i x="5" s="1"/>
        <i x="9" s="1"/>
        <i x="3" s="1"/>
        <i x="8"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um" xr10:uid="{5567D5A0-0DA3-4860-A3EE-803D075AE065}" cache="Slicer_datum" caption="datum" columnCount="3" style="Slicer Persoonlijke uitgaven " rowHeight="241300"/>
  <slicer name="categorie" xr10:uid="{13050EC4-3759-4062-B4A9-4149EC1F3C52}" cache="Slicer_categorie" caption="categorie" columnCount="2" style="Slicer Persoonlijke uitgaven " rowHeight="241300"/>
  <slicer name="subcategorie" xr10:uid="{472EC1B7-86FF-4528-B84E-DA31B9168232}" cache="Slicer_subcategorie" caption="subcategorie" columnCount="4" style="Slicer Persoonlijke uitgaven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Uitgaven" displayName="Uitgaven" ref="B2:F22" headerRowDxfId="25" dataDxfId="24">
  <autoFilter ref="B2:F22" xr:uid="{00000000-0009-0000-0100-00000C000000}"/>
  <sortState xmlns:xlrd2="http://schemas.microsoft.com/office/spreadsheetml/2017/richdata2" ref="B3:F22">
    <sortCondition ref="B2:B22"/>
  </sortState>
  <tableColumns count="5">
    <tableColumn id="1" xr3:uid="{00000000-0010-0000-0000-000001000000}" name="datum" totalsRowLabel="Totaal" dataDxfId="23" totalsRowDxfId="22" dataCellStyle="Datum"/>
    <tableColumn id="2" xr3:uid="{00000000-0010-0000-0000-000002000000}" name="categorie" dataDxfId="21" totalsRowDxfId="20"/>
    <tableColumn id="3" xr3:uid="{00000000-0010-0000-0000-000003000000}" name="subcategorie" dataDxfId="4" totalsRowDxfId="19"/>
    <tableColumn id="6" xr3:uid="{00000000-0010-0000-0000-000006000000}" name="bedrag" dataDxfId="3" totalsRowDxfId="18" dataCellStyle="Valuta"/>
    <tableColumn id="4" xr3:uid="{00000000-0010-0000-0000-000004000000}" name="notitie" totalsRowFunction="count" dataDxfId="0" totalsRowDxfId="17"/>
  </tableColumns>
  <tableStyleInfo name="Uitgavenlogboek" showFirstColumn="0" showLastColumn="0" showRowStripes="1" showColumnStripes="0"/>
  <extLst>
    <ext xmlns:x14="http://schemas.microsoft.com/office/spreadsheetml/2009/9/main" uri="{504A1905-F514-4f6f-8877-14C23A59335A}">
      <x14:table altTextSummary="Voer datum, categorie, subcategorie, bedrag en notities in deze tabel in"/>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defaultColWidth="6" defaultRowHeight="15" customHeight="1" x14ac:dyDescent="0.2"/>
  <cols>
    <col min="1" max="1" width="2.625" style="2" customWidth="1"/>
    <col min="2" max="2" width="17" style="2" customWidth="1"/>
    <col min="3" max="3" width="25" style="2" customWidth="1"/>
    <col min="4" max="4" width="23" style="2" customWidth="1"/>
    <col min="5" max="5" width="13" style="2" customWidth="1"/>
    <col min="6" max="6" width="74.5" style="2" customWidth="1"/>
    <col min="7" max="7" width="2.625" style="2" customWidth="1"/>
    <col min="8" max="16384" width="6" style="2"/>
  </cols>
  <sheetData>
    <row r="1" spans="2:6" ht="63" customHeight="1" thickBot="1" x14ac:dyDescent="0.25">
      <c r="B1" s="13" t="s">
        <v>0</v>
      </c>
      <c r="C1" s="13"/>
      <c r="D1" s="13"/>
      <c r="E1" s="13"/>
      <c r="F1" s="3" t="s">
        <v>4</v>
      </c>
    </row>
    <row r="2" spans="2:6" ht="272.10000000000002" customHeight="1" thickTop="1" x14ac:dyDescent="0.2">
      <c r="B2" s="12" t="s">
        <v>1</v>
      </c>
      <c r="C2" s="12"/>
      <c r="D2" s="12"/>
      <c r="E2" s="12"/>
      <c r="F2" s="12"/>
    </row>
    <row r="3" spans="2:6" ht="142.5" customHeight="1" x14ac:dyDescent="0.2">
      <c r="B3" s="12" t="s">
        <v>2</v>
      </c>
      <c r="C3" s="12"/>
      <c r="D3" s="12" t="s">
        <v>3</v>
      </c>
      <c r="E3" s="12"/>
      <c r="F3" s="5"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Maak een persoonlijke uitgavencalculator in deze werkmap. De draaigrafiek met de uitgaven per categorie en maand vindt u in cel B2. Selecteer cel F1 om naar het werkblad Uitgavenlogboek te navigeren" sqref="A1" xr:uid="{00000000-0002-0000-0000-000000000000}"/>
    <dataValidation allowBlank="1" showInputMessage="1" showErrorMessage="1" prompt="De titel van dit werkblad bevindt zich in deze cel. De draaigrafiek Persoonlijke uitgaven bevindt zich in de onderstaande cel. De navigatiekoppeling naar het werkblad Uitgavenlogboek staat in de cel rechts" sqref="B1:E1" xr:uid="{00000000-0002-0000-0000-000001000000}"/>
    <dataValidation allowBlank="1" showInputMessage="1" showErrorMessage="1" prompt="De navigatiekoppeling naar het werkblad Uitgavenlogboek staat in deze cel" sqref="F1" xr:uid="{00000000-0002-0000-0000-000002000000}"/>
  </dataValidations>
  <hyperlinks>
    <hyperlink ref="F1" location="'Uitgavenlogboek'!A1" tooltip="Klik hier om naar het werkblad Uitgavenlogboek te gaan" display="to expense log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1:6" s="2" customFormat="1" ht="63" customHeight="1" thickBot="1" x14ac:dyDescent="0.25">
      <c r="B1" s="13" t="s">
        <v>6</v>
      </c>
      <c r="C1" s="13"/>
      <c r="D1" s="13"/>
      <c r="E1" s="13"/>
      <c r="F1" s="3" t="s">
        <v>27</v>
      </c>
    </row>
    <row r="2" spans="1:6" s="2" customFormat="1" ht="30" customHeight="1" thickTop="1" x14ac:dyDescent="0.2">
      <c r="A2"/>
      <c r="B2" s="1" t="s">
        <v>7</v>
      </c>
      <c r="C2" s="1" t="s">
        <v>8</v>
      </c>
      <c r="D2" s="1" t="s">
        <v>13</v>
      </c>
      <c r="E2" s="10" t="s">
        <v>26</v>
      </c>
      <c r="F2" s="1" t="s">
        <v>28</v>
      </c>
    </row>
    <row r="3" spans="1:6" s="2" customFormat="1" ht="30" customHeight="1" x14ac:dyDescent="0.2">
      <c r="B3" s="6">
        <f ca="1">DATE(YEAR(TODAY()),3,2)</f>
        <v>43526</v>
      </c>
      <c r="C3" s="4" t="s">
        <v>9</v>
      </c>
      <c r="D3" s="4" t="s">
        <v>14</v>
      </c>
      <c r="E3" s="16">
        <v>29</v>
      </c>
      <c r="F3" s="4"/>
    </row>
    <row r="4" spans="1:6" s="2" customFormat="1" ht="30" customHeight="1" x14ac:dyDescent="0.2">
      <c r="B4" s="6">
        <f t="shared" ref="B4" ca="1" si="0">DATE(YEAR(TODAY()),3,2)</f>
        <v>43526</v>
      </c>
      <c r="C4" s="4" t="s">
        <v>9</v>
      </c>
      <c r="D4" s="4" t="s">
        <v>15</v>
      </c>
      <c r="E4" s="16">
        <v>39</v>
      </c>
      <c r="F4" s="4"/>
    </row>
    <row r="5" spans="1:6" s="2" customFormat="1" ht="30" customHeight="1" x14ac:dyDescent="0.2">
      <c r="B5" s="6">
        <f ca="1">DATE(YEAR(TODAY()),3,4)</f>
        <v>43528</v>
      </c>
      <c r="C5" s="4" t="s">
        <v>9</v>
      </c>
      <c r="D5" s="4" t="s">
        <v>16</v>
      </c>
      <c r="E5" s="16">
        <v>62</v>
      </c>
      <c r="F5" s="4"/>
    </row>
    <row r="6" spans="1:6" s="2" customFormat="1" ht="30" customHeight="1" x14ac:dyDescent="0.2">
      <c r="B6" s="6">
        <f ca="1">DATE(YEAR(TODAY()),3,4)</f>
        <v>43528</v>
      </c>
      <c r="C6" s="4" t="s">
        <v>10</v>
      </c>
      <c r="D6" s="4" t="s">
        <v>17</v>
      </c>
      <c r="E6" s="16">
        <v>29</v>
      </c>
      <c r="F6" s="4"/>
    </row>
    <row r="7" spans="1:6" s="2" customFormat="1" ht="30" customHeight="1" x14ac:dyDescent="0.2">
      <c r="B7" s="6">
        <f ca="1">DATE(YEAR(TODAY()),3,6)</f>
        <v>43530</v>
      </c>
      <c r="C7" s="4" t="s">
        <v>11</v>
      </c>
      <c r="D7" s="4" t="s">
        <v>18</v>
      </c>
      <c r="E7" s="16">
        <v>42</v>
      </c>
      <c r="F7" s="4"/>
    </row>
    <row r="8" spans="1:6" s="2" customFormat="1" ht="30" customHeight="1" x14ac:dyDescent="0.2">
      <c r="B8" s="6">
        <f ca="1">DATE(YEAR(TODAY()),3,6)</f>
        <v>43530</v>
      </c>
      <c r="C8" s="4" t="s">
        <v>12</v>
      </c>
      <c r="D8" s="4" t="s">
        <v>19</v>
      </c>
      <c r="E8" s="16">
        <v>21</v>
      </c>
      <c r="F8" s="4" t="s">
        <v>29</v>
      </c>
    </row>
    <row r="9" spans="1:6" s="2" customFormat="1" ht="30" customHeight="1" x14ac:dyDescent="0.2">
      <c r="B9" s="6">
        <f ca="1">DATE(YEAR(TODAY()),4,2)</f>
        <v>43557</v>
      </c>
      <c r="C9" s="4" t="s">
        <v>12</v>
      </c>
      <c r="D9" s="4" t="s">
        <v>20</v>
      </c>
      <c r="E9" s="16">
        <v>54</v>
      </c>
      <c r="F9" s="4"/>
    </row>
    <row r="10" spans="1:6" s="2" customFormat="1" ht="30" customHeight="1" x14ac:dyDescent="0.2">
      <c r="B10" s="6">
        <f t="shared" ref="B10:B12" ca="1" si="1">DATE(YEAR(TODAY()),4,2)</f>
        <v>43557</v>
      </c>
      <c r="C10" s="4" t="s">
        <v>11</v>
      </c>
      <c r="D10" s="4" t="s">
        <v>21</v>
      </c>
      <c r="E10" s="16">
        <v>12</v>
      </c>
      <c r="F10" s="4"/>
    </row>
    <row r="11" spans="1:6" s="2" customFormat="1" ht="30" customHeight="1" x14ac:dyDescent="0.2">
      <c r="B11" s="6">
        <f t="shared" ca="1" si="1"/>
        <v>43557</v>
      </c>
      <c r="C11" s="4" t="s">
        <v>11</v>
      </c>
      <c r="D11" s="4" t="s">
        <v>22</v>
      </c>
      <c r="E11" s="16">
        <v>12</v>
      </c>
      <c r="F11" s="4"/>
    </row>
    <row r="12" spans="1:6" s="2" customFormat="1" ht="30" customHeight="1" x14ac:dyDescent="0.2">
      <c r="B12" s="6">
        <f t="shared" ca="1" si="1"/>
        <v>43557</v>
      </c>
      <c r="C12" s="4" t="s">
        <v>11</v>
      </c>
      <c r="D12" s="4" t="s">
        <v>23</v>
      </c>
      <c r="E12" s="16">
        <v>2.75</v>
      </c>
      <c r="F12" s="4"/>
    </row>
    <row r="13" spans="1:6" s="2" customFormat="1" ht="30" customHeight="1" x14ac:dyDescent="0.2">
      <c r="B13" s="6">
        <f ca="1">DATE(YEAR(TODAY()),4,4)</f>
        <v>43559</v>
      </c>
      <c r="C13" s="4" t="s">
        <v>9</v>
      </c>
      <c r="D13" s="4" t="s">
        <v>14</v>
      </c>
      <c r="E13" s="16">
        <v>29</v>
      </c>
      <c r="F13" s="4"/>
    </row>
    <row r="14" spans="1:6" s="2" customFormat="1" ht="30" customHeight="1" x14ac:dyDescent="0.2">
      <c r="B14" s="6">
        <f ca="1">DATE(YEAR(TODAY()),4,4)</f>
        <v>43559</v>
      </c>
      <c r="C14" s="4" t="s">
        <v>9</v>
      </c>
      <c r="D14" s="4" t="s">
        <v>15</v>
      </c>
      <c r="E14" s="16">
        <v>39</v>
      </c>
      <c r="F14" s="4"/>
    </row>
    <row r="15" spans="1:6" s="2" customFormat="1" ht="30" customHeight="1" x14ac:dyDescent="0.2">
      <c r="B15" s="6">
        <f ca="1">DATE(YEAR(TODAY()),4,4)</f>
        <v>43559</v>
      </c>
      <c r="C15" s="4" t="s">
        <v>9</v>
      </c>
      <c r="D15" s="4" t="s">
        <v>16</v>
      </c>
      <c r="E15" s="16">
        <v>62</v>
      </c>
      <c r="F15" s="4"/>
    </row>
    <row r="16" spans="1:6" s="2" customFormat="1" ht="30" customHeight="1" x14ac:dyDescent="0.2">
      <c r="B16" s="6">
        <f ca="1">DATE(YEAR(TODAY()),4,4)</f>
        <v>43559</v>
      </c>
      <c r="C16" s="4" t="s">
        <v>11</v>
      </c>
      <c r="D16" s="4" t="s">
        <v>24</v>
      </c>
      <c r="E16" s="16">
        <v>29</v>
      </c>
      <c r="F16" s="4"/>
    </row>
    <row r="17" spans="2:6" s="2" customFormat="1" ht="30" customHeight="1" x14ac:dyDescent="0.2">
      <c r="B17" s="6">
        <f ca="1">DATE(YEAR(TODAY()),4,6)</f>
        <v>43561</v>
      </c>
      <c r="C17" s="4" t="s">
        <v>11</v>
      </c>
      <c r="D17" s="4" t="s">
        <v>18</v>
      </c>
      <c r="E17" s="16">
        <v>42</v>
      </c>
      <c r="F17" s="4"/>
    </row>
    <row r="18" spans="2:6" s="2" customFormat="1" ht="30" customHeight="1" x14ac:dyDescent="0.2">
      <c r="B18" s="6">
        <f ca="1">DATE(YEAR(TODAY()),4,6)</f>
        <v>43561</v>
      </c>
      <c r="C18" s="4" t="s">
        <v>12</v>
      </c>
      <c r="D18" s="4" t="s">
        <v>19</v>
      </c>
      <c r="E18" s="16">
        <v>21</v>
      </c>
      <c r="F18" s="4" t="s">
        <v>30</v>
      </c>
    </row>
    <row r="19" spans="2:6" s="2" customFormat="1" ht="30" customHeight="1" x14ac:dyDescent="0.2">
      <c r="B19" s="6">
        <f ca="1">DATE(YEAR(TODAY()),5,1)</f>
        <v>43586</v>
      </c>
      <c r="C19" s="4" t="s">
        <v>12</v>
      </c>
      <c r="D19" s="4" t="s">
        <v>20</v>
      </c>
      <c r="E19" s="16">
        <v>54</v>
      </c>
      <c r="F19" s="4"/>
    </row>
    <row r="20" spans="2:6" s="2" customFormat="1" ht="30" customHeight="1" x14ac:dyDescent="0.2">
      <c r="B20" s="6">
        <f ca="1">DATE(YEAR(TODAY()),6,1)</f>
        <v>43617</v>
      </c>
      <c r="C20" s="4" t="s">
        <v>11</v>
      </c>
      <c r="D20" s="4" t="s">
        <v>21</v>
      </c>
      <c r="E20" s="16">
        <v>12</v>
      </c>
      <c r="F20" s="4"/>
    </row>
    <row r="21" spans="2:6" s="2" customFormat="1" ht="30" customHeight="1" x14ac:dyDescent="0.2">
      <c r="B21" s="6">
        <f ca="1">DATE(YEAR(TODAY()),7,1)</f>
        <v>43647</v>
      </c>
      <c r="C21" s="4" t="s">
        <v>10</v>
      </c>
      <c r="D21" s="4" t="s">
        <v>25</v>
      </c>
      <c r="E21" s="16">
        <v>21</v>
      </c>
      <c r="F21" s="4" t="s">
        <v>31</v>
      </c>
    </row>
    <row r="22" spans="2:6" s="2" customFormat="1" ht="30" customHeight="1" x14ac:dyDescent="0.2">
      <c r="B22" s="6">
        <f ca="1">DATE(YEAR(TODAY()),8,1)</f>
        <v>43678</v>
      </c>
      <c r="C22" s="4" t="s">
        <v>11</v>
      </c>
      <c r="D22" s="4" t="s">
        <v>23</v>
      </c>
      <c r="E22" s="16">
        <v>2.75</v>
      </c>
      <c r="F22" s="4"/>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Maak een Uitgavenlogboek in dit werkblad. Selecteer cel F1 om naar het Dashboard te gaan. Voer uitgavendetails in de tabel Uitgaven in" sqref="A1" xr:uid="{00000000-0002-0000-0100-000002000000}"/>
    <dataValidation allowBlank="1" showInputMessage="1" showErrorMessage="1" prompt="De titel van dit werkblad bevindt zich in deze cel. De navigatiekoppeling naar het werkblad Dashboard bevindt zich in de cel rechts. Voer de details in de onderstaande tabel in" sqref="B1:E1" xr:uid="{00000000-0002-0000-0100-000003000000}"/>
    <dataValidation allowBlank="1" showInputMessage="1" showErrorMessage="1" prompt="Navigatiekoppeling naar het werkblad Dashboard staat in deze cel" sqref="F1" xr:uid="{00000000-0002-0000-0100-000004000000}"/>
    <dataValidation allowBlank="1" showInputMessage="1" showErrorMessage="1" prompt="Voer een datum in deze kolom in onder deze koptekst. Gebruik kopfilters om specifieke items te zoeken" sqref="B2" xr:uid="{00000000-0002-0000-0100-000005000000}"/>
    <dataValidation allowBlank="1" showInputMessage="1" showErrorMessage="1" prompt="Voer in deze kolom onder deze kop de categorie in" sqref="C2" xr:uid="{00000000-0002-0000-0100-000006000000}"/>
    <dataValidation allowBlank="1" showInputMessage="1" showErrorMessage="1" prompt="Voer in deze kolom onder deze kop de subcategorie in" sqref="D2" xr:uid="{00000000-0002-0000-0100-000007000000}"/>
    <dataValidation allowBlank="1" showInputMessage="1" showErrorMessage="1" prompt="Voer in deze kolom onder deze kop het bedrag in" sqref="E2" xr:uid="{00000000-0002-0000-0100-000008000000}"/>
    <dataValidation allowBlank="1" showInputMessage="1" showErrorMessage="1" prompt="Voer in deze kolom onder deze kop de notitie in" sqref="F2" xr:uid="{00000000-0002-0000-0100-000009000000}"/>
  </dataValidations>
  <hyperlinks>
    <hyperlink ref="F1" location="Dashboard!A1" tooltip="Klik hier om naar het werkblad Dashboard te gaan"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1"/>
  <sheetViews>
    <sheetView workbookViewId="0"/>
  </sheetViews>
  <sheetFormatPr defaultColWidth="8.625" defaultRowHeight="14.25" x14ac:dyDescent="0.2"/>
  <cols>
    <col min="1" max="1" width="2.875" style="2" customWidth="1"/>
    <col min="2" max="2" width="14.625" style="2" bestFit="1" customWidth="1"/>
    <col min="3" max="3" width="10" style="2" bestFit="1" customWidth="1"/>
    <col min="4" max="4" width="53.625" style="2" customWidth="1"/>
    <col min="5" max="5" width="2.625" style="2" customWidth="1"/>
    <col min="6" max="16384" width="8.625" style="2"/>
  </cols>
  <sheetData>
    <row r="1" spans="1:4" s="7" customFormat="1" ht="53.25" customHeight="1" thickBot="1" x14ac:dyDescent="0.25">
      <c r="A1" s="2"/>
      <c r="B1" s="14" t="s">
        <v>32</v>
      </c>
      <c r="C1" s="14"/>
      <c r="D1" s="14"/>
    </row>
    <row r="2" spans="1:4" ht="72.599999999999994" customHeight="1" thickTop="1" x14ac:dyDescent="0.2">
      <c r="B2" s="15" t="s">
        <v>33</v>
      </c>
      <c r="C2" s="15"/>
      <c r="D2" s="15"/>
    </row>
    <row r="3" spans="1:4" ht="28.5" x14ac:dyDescent="0.2">
      <c r="B3" s="2" t="s">
        <v>34</v>
      </c>
      <c r="C3" s="2" t="s">
        <v>42</v>
      </c>
      <c r="D3"/>
    </row>
    <row r="4" spans="1:4" x14ac:dyDescent="0.2">
      <c r="B4" s="11" t="s">
        <v>35</v>
      </c>
      <c r="C4" s="8">
        <v>222</v>
      </c>
      <c r="D4"/>
    </row>
    <row r="5" spans="1:4" x14ac:dyDescent="0.2">
      <c r="B5" s="9" t="s">
        <v>10</v>
      </c>
      <c r="C5" s="8">
        <v>29</v>
      </c>
      <c r="D5"/>
    </row>
    <row r="6" spans="1:4" x14ac:dyDescent="0.2">
      <c r="B6" s="9" t="s">
        <v>12</v>
      </c>
      <c r="C6" s="8">
        <v>21</v>
      </c>
      <c r="D6"/>
    </row>
    <row r="7" spans="1:4" x14ac:dyDescent="0.2">
      <c r="B7" s="9" t="s">
        <v>11</v>
      </c>
      <c r="C7" s="8">
        <v>42</v>
      </c>
      <c r="D7"/>
    </row>
    <row r="8" spans="1:4" x14ac:dyDescent="0.2">
      <c r="B8" s="9" t="s">
        <v>9</v>
      </c>
      <c r="C8" s="8">
        <v>130</v>
      </c>
      <c r="D8"/>
    </row>
    <row r="9" spans="1:4" x14ac:dyDescent="0.2">
      <c r="B9" s="11" t="s">
        <v>36</v>
      </c>
      <c r="C9" s="8">
        <v>302.75</v>
      </c>
      <c r="D9"/>
    </row>
    <row r="10" spans="1:4" x14ac:dyDescent="0.2">
      <c r="B10" s="9" t="s">
        <v>12</v>
      </c>
      <c r="C10" s="8">
        <v>75</v>
      </c>
      <c r="D10"/>
    </row>
    <row r="11" spans="1:4" x14ac:dyDescent="0.2">
      <c r="B11" s="9" t="s">
        <v>11</v>
      </c>
      <c r="C11" s="8">
        <v>97.75</v>
      </c>
      <c r="D11"/>
    </row>
    <row r="12" spans="1:4" x14ac:dyDescent="0.2">
      <c r="B12" s="9" t="s">
        <v>9</v>
      </c>
      <c r="C12" s="8">
        <v>130</v>
      </c>
      <c r="D12"/>
    </row>
    <row r="13" spans="1:4" x14ac:dyDescent="0.2">
      <c r="B13" s="11" t="s">
        <v>37</v>
      </c>
      <c r="C13" s="8">
        <v>54</v>
      </c>
      <c r="D13"/>
    </row>
    <row r="14" spans="1:4" x14ac:dyDescent="0.2">
      <c r="B14" s="9" t="s">
        <v>12</v>
      </c>
      <c r="C14" s="8">
        <v>54</v>
      </c>
      <c r="D14"/>
    </row>
    <row r="15" spans="1:4" x14ac:dyDescent="0.2">
      <c r="B15" s="11" t="s">
        <v>38</v>
      </c>
      <c r="C15" s="8">
        <v>12</v>
      </c>
      <c r="D15"/>
    </row>
    <row r="16" spans="1:4" x14ac:dyDescent="0.2">
      <c r="B16" s="9" t="s">
        <v>11</v>
      </c>
      <c r="C16" s="8">
        <v>12</v>
      </c>
      <c r="D16"/>
    </row>
    <row r="17" spans="2:4" x14ac:dyDescent="0.2">
      <c r="B17" s="11" t="s">
        <v>39</v>
      </c>
      <c r="C17" s="8">
        <v>21</v>
      </c>
      <c r="D17"/>
    </row>
    <row r="18" spans="2:4" x14ac:dyDescent="0.2">
      <c r="B18" s="9" t="s">
        <v>10</v>
      </c>
      <c r="C18" s="8">
        <v>21</v>
      </c>
      <c r="D18"/>
    </row>
    <row r="19" spans="2:4" x14ac:dyDescent="0.2">
      <c r="B19" s="11" t="s">
        <v>40</v>
      </c>
      <c r="C19" s="8">
        <v>2.75</v>
      </c>
      <c r="D19"/>
    </row>
    <row r="20" spans="2:4" x14ac:dyDescent="0.2">
      <c r="B20" s="9" t="s">
        <v>11</v>
      </c>
      <c r="C20" s="8">
        <v>2.75</v>
      </c>
      <c r="D20"/>
    </row>
    <row r="21" spans="2:4" x14ac:dyDescent="0.2">
      <c r="B21" s="11" t="s">
        <v>41</v>
      </c>
      <c r="C21" s="8">
        <v>614.5</v>
      </c>
    </row>
  </sheetData>
  <mergeCells count="2">
    <mergeCell ref="B1:D1"/>
    <mergeCell ref="B2:D2"/>
  </mergeCells>
  <dataValidations count="2">
    <dataValidation allowBlank="1" showInputMessage="1" showErrorMessage="1" prompt="Verborgen werkblad bevat de gegevensbron van de draaitabel; dit werkblad niet verwijderen. Verwijderen van dit werkblad verstoort de Dashboardgegevens" sqref="A1" xr:uid="{00000000-0002-0000-0200-000000000000}"/>
    <dataValidation allowBlank="1" showInputMessage="1" showErrorMessage="1" prompt="De titel van dit werkblad staat in deze cel. De gegevensbron voor de draaigrafiek begint in cel B3" sqref="B1:D1" xr:uid="{00000000-0002-0000-0200-000001000000}"/>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Dashboard</vt:lpstr>
      <vt:lpstr>Uitgavenlogboek</vt:lpstr>
      <vt:lpstr>Gegevens persoonlijke uitgaven</vt:lpstr>
      <vt:lpstr>Uitgavenlogboek!Afdruktitels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2017-12-01T05:18:39Z</dcterms:created>
  <dcterms:modified xsi:type="dcterms:W3CDTF">2019-06-05T02:05:40Z</dcterms:modified>
</cp:coreProperties>
</file>