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07"/>
  <workbookPr filterPrivacy="1" codeName="ThisWorkbook" autoCompressPictures="0"/>
  <xr:revisionPtr revIDLastSave="0" documentId="13_ncr:1_{154D1E5F-15F2-4DDD-8FEA-6BB114D4769A}" xr6:coauthVersionLast="45" xr6:coauthVersionMax="45" xr10:uidLastSave="{00000000-0000-0000-0000-000000000000}"/>
  <bookViews>
    <workbookView xWindow="-120" yWindow="-120" windowWidth="28980" windowHeight="16215" tabRatio="788" xr2:uid="{00000000-000D-0000-FFFF-FFFF00000000}"/>
  </bookViews>
  <sheets>
    <sheet name="Januar" sheetId="14" r:id="rId1"/>
    <sheet name="Februar" sheetId="15" r:id="rId2"/>
    <sheet name="Mars" sheetId="16" r:id="rId3"/>
    <sheet name="April" sheetId="17" r:id="rId4"/>
    <sheet name="Mai" sheetId="18" r:id="rId5"/>
    <sheet name="Juni" sheetId="19" r:id="rId6"/>
    <sheet name="Juli" sheetId="20" r:id="rId7"/>
    <sheet name="August" sheetId="21" r:id="rId8"/>
    <sheet name="September" sheetId="22" r:id="rId9"/>
    <sheet name="Oktober" sheetId="23" r:id="rId10"/>
    <sheet name="November" sheetId="24" r:id="rId11"/>
    <sheet name="Desember" sheetId="25" r:id="rId12"/>
  </sheets>
  <definedNames>
    <definedName name="CalendarYear">Januar!$K$5</definedName>
    <definedName name="ColumnTitleRegion1..H12.1">Januar!$B$3</definedName>
    <definedName name="ColumnTitleRegion1..H12.10">Oktober!$B$3</definedName>
    <definedName name="ColumnTitleRegion1..H12.11">November!$B$3</definedName>
    <definedName name="ColumnTitleRegion1..H12.12">Desember!$B$3</definedName>
    <definedName name="ColumnTitleRegion1..H12.2">Februar!$B$3</definedName>
    <definedName name="ColumnTitleRegion1..H12.3">Mars!$B$3</definedName>
    <definedName name="ColumnTitleRegion1..H12.4">April!$B$3</definedName>
    <definedName name="ColumnTitleRegion1..H12.5">Mai!$B$3</definedName>
    <definedName name="ColumnTitleRegion1..H12.6">Juni!$B$3</definedName>
    <definedName name="ColumnTitleRegion1..H12.7">Juli!$B$3</definedName>
    <definedName name="ColumnTitleRegion1..H12.8">August!$B$3</definedName>
    <definedName name="ColumnTitleRegion1..H12.9">September!$B$3</definedName>
    <definedName name="ColumnTitleRegion2..C14.1">Januar!$B$3</definedName>
    <definedName name="ColumnTitleRegion2..C14.10">Oktober!$B$3</definedName>
    <definedName name="ColumnTitleRegion2..C14.11">November!$B$3</definedName>
    <definedName name="ColumnTitleRegion2..C14.12">Desember!$B$3</definedName>
    <definedName name="ColumnTitleRegion2..C14.2">Februar!$B$3</definedName>
    <definedName name="ColumnTitleRegion2..C14.3">Mars!$B$3</definedName>
    <definedName name="ColumnTitleRegion2..C14.4">April!$B$3</definedName>
    <definedName name="ColumnTitleRegion2..C14.5">Mai!$B$3</definedName>
    <definedName name="ColumnTitleRegion2..C14.6">Juni!$B$3</definedName>
    <definedName name="ColumnTitleRegion2..C14.7">Juli!$B$3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RowTitleRegion1..K3">Januar!$K$4</definedName>
    <definedName name="Ukestart">Januar!$L$5</definedName>
    <definedName name="_xlnm.Print_Area" localSheetId="3">April!$A:$I</definedName>
    <definedName name="_xlnm.Print_Area" localSheetId="7">August!$A:$I</definedName>
    <definedName name="_xlnm.Print_Area" localSheetId="11">Desember!$A:$I</definedName>
    <definedName name="_xlnm.Print_Area" localSheetId="1">Februar!$A:$I</definedName>
    <definedName name="_xlnm.Print_Area" localSheetId="0">Januar!$A:$I</definedName>
    <definedName name="_xlnm.Print_Area" localSheetId="6">Juli!$A:$I</definedName>
    <definedName name="_xlnm.Print_Area" localSheetId="5">Juni!$A:$I</definedName>
    <definedName name="_xlnm.Print_Area" localSheetId="4">Mai!$A:$I</definedName>
    <definedName name="_xlnm.Print_Area" localSheetId="2">Mars!$A:$I</definedName>
    <definedName name="_xlnm.Print_Area" localSheetId="10">November!$A:$I</definedName>
    <definedName name="_xlnm.Print_Area" localSheetId="9">Oktober!$A:$I</definedName>
    <definedName name="_xlnm.Print_Area" localSheetId="8">September!$A:$I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15" l="1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B14" i="16"/>
  <c r="B14" i="16" a="1"/>
  <c r="C14" i="16" s="1"/>
  <c r="H12" i="16"/>
  <c r="F12" i="16"/>
  <c r="D12" i="16"/>
  <c r="B12" i="16"/>
  <c r="B12" i="16" a="1"/>
  <c r="G12" i="16" s="1"/>
  <c r="H10" i="16"/>
  <c r="F10" i="16"/>
  <c r="D10" i="16"/>
  <c r="B10" i="16"/>
  <c r="B10" i="16" a="1"/>
  <c r="G10" i="16" s="1"/>
  <c r="H8" i="16"/>
  <c r="F8" i="16"/>
  <c r="D8" i="16"/>
  <c r="B8" i="16"/>
  <c r="B8" i="16" a="1"/>
  <c r="G8" i="16" s="1"/>
  <c r="B6" i="16" a="1"/>
  <c r="H6" i="16" s="1"/>
  <c r="B4" i="16" a="1"/>
  <c r="H4" i="16" s="1"/>
  <c r="B14" i="17"/>
  <c r="B14" i="17" a="1"/>
  <c r="C14" i="17" s="1"/>
  <c r="B12" i="17" a="1"/>
  <c r="G12" i="17" s="1"/>
  <c r="B10" i="17" a="1"/>
  <c r="G10" i="17" s="1"/>
  <c r="B8" i="17" a="1"/>
  <c r="G8" i="17" s="1"/>
  <c r="B6" i="17" a="1"/>
  <c r="G6" i="17" s="1"/>
  <c r="B4" i="17" a="1"/>
  <c r="G4" i="17" s="1"/>
  <c r="B14" i="18"/>
  <c r="B14" i="18" a="1"/>
  <c r="C14" i="18" s="1"/>
  <c r="H12" i="18"/>
  <c r="F12" i="18"/>
  <c r="D12" i="18"/>
  <c r="B12" i="18"/>
  <c r="B12" i="18" a="1"/>
  <c r="G12" i="18" s="1"/>
  <c r="H10" i="18"/>
  <c r="F10" i="18"/>
  <c r="D10" i="18"/>
  <c r="B10" i="18"/>
  <c r="B10" i="18" a="1"/>
  <c r="G10" i="18" s="1"/>
  <c r="H8" i="18"/>
  <c r="F8" i="18"/>
  <c r="D8" i="18"/>
  <c r="B8" i="18"/>
  <c r="B8" i="18" a="1"/>
  <c r="G8" i="18" s="1"/>
  <c r="B6" i="18" a="1"/>
  <c r="H6" i="18" s="1"/>
  <c r="B4" i="18" a="1"/>
  <c r="H4" i="18" s="1"/>
  <c r="B14" i="19"/>
  <c r="B14" i="19" a="1"/>
  <c r="C14" i="19" s="1"/>
  <c r="B12" i="19" a="1"/>
  <c r="G12" i="19" s="1"/>
  <c r="B10" i="19" a="1"/>
  <c r="B8" i="19" a="1"/>
  <c r="B6" i="19" a="1"/>
  <c r="H6" i="19" s="1"/>
  <c r="B4" i="19" a="1"/>
  <c r="H4" i="19" s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B8" i="20" a="1"/>
  <c r="G8" i="20" s="1"/>
  <c r="B6" i="20" a="1"/>
  <c r="G6" i="20" s="1"/>
  <c r="B4" i="20" a="1"/>
  <c r="G4" i="20" s="1"/>
  <c r="B14" i="21"/>
  <c r="B14" i="21" a="1"/>
  <c r="C14" i="21" s="1"/>
  <c r="H12" i="21"/>
  <c r="F12" i="21"/>
  <c r="D12" i="21"/>
  <c r="B12" i="21"/>
  <c r="B12" i="21" a="1"/>
  <c r="G12" i="21" s="1"/>
  <c r="B10" i="21" a="1"/>
  <c r="H10" i="21" s="1"/>
  <c r="B8" i="21" a="1"/>
  <c r="H8" i="21" s="1"/>
  <c r="B6" i="21" a="1"/>
  <c r="H6" i="21" s="1"/>
  <c r="B4" i="21" a="1"/>
  <c r="H4" i="21" s="1"/>
  <c r="B14" i="22"/>
  <c r="B14" i="22" a="1"/>
  <c r="C14" i="22" s="1"/>
  <c r="H12" i="22"/>
  <c r="F12" i="22"/>
  <c r="D12" i="22"/>
  <c r="B12" i="22"/>
  <c r="B12" i="22" a="1"/>
  <c r="G12" i="22" s="1"/>
  <c r="H10" i="22"/>
  <c r="F10" i="22"/>
  <c r="D10" i="22"/>
  <c r="B10" i="22"/>
  <c r="B10" i="22" a="1"/>
  <c r="G10" i="22" s="1"/>
  <c r="B8" i="22" a="1"/>
  <c r="G8" i="22" s="1"/>
  <c r="B6" i="22" a="1"/>
  <c r="G6" i="22" s="1"/>
  <c r="B4" i="22" a="1"/>
  <c r="G4" i="22" s="1"/>
  <c r="B14" i="23"/>
  <c r="B14" i="23" a="1"/>
  <c r="C14" i="23" s="1"/>
  <c r="H12" i="23"/>
  <c r="F12" i="23"/>
  <c r="D12" i="23"/>
  <c r="B12" i="23"/>
  <c r="B12" i="23" a="1"/>
  <c r="G12" i="23" s="1"/>
  <c r="B10" i="23" a="1"/>
  <c r="H10" i="23" s="1"/>
  <c r="B8" i="23" a="1"/>
  <c r="H8" i="23" s="1"/>
  <c r="B6" i="23" a="1"/>
  <c r="H6" i="23" s="1"/>
  <c r="B4" i="23" a="1"/>
  <c r="H4" i="23" s="1"/>
  <c r="B14" i="24"/>
  <c r="B14" i="24" a="1"/>
  <c r="C14" i="24" s="1"/>
  <c r="H12" i="24"/>
  <c r="F12" i="24"/>
  <c r="D12" i="24"/>
  <c r="B12" i="24"/>
  <c r="B12" i="24" a="1"/>
  <c r="G12" i="24" s="1"/>
  <c r="H10" i="24"/>
  <c r="F10" i="24"/>
  <c r="D10" i="24"/>
  <c r="B10" i="24"/>
  <c r="B10" i="24" a="1"/>
  <c r="G10" i="24" s="1"/>
  <c r="B8" i="24" a="1"/>
  <c r="B6" i="24" a="1"/>
  <c r="H6" i="24" s="1"/>
  <c r="B4" i="24" a="1"/>
  <c r="H4" i="24" s="1"/>
  <c r="B14" i="25"/>
  <c r="B14" i="25" a="1"/>
  <c r="C14" i="25" s="1"/>
  <c r="H12" i="25"/>
  <c r="F12" i="25"/>
  <c r="D12" i="25"/>
  <c r="B12" i="25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B14" i="14"/>
  <c r="B14" i="14" a="1"/>
  <c r="C14" i="14" s="1"/>
  <c r="H12" i="14"/>
  <c r="F12" i="14"/>
  <c r="D12" i="14"/>
  <c r="B12" i="14"/>
  <c r="B12" i="14" a="1"/>
  <c r="G12" i="14" s="1"/>
  <c r="H10" i="14"/>
  <c r="F10" i="14"/>
  <c r="D10" i="14"/>
  <c r="B10" i="14"/>
  <c r="B10" i="14" a="1"/>
  <c r="G10" i="14" s="1"/>
  <c r="B8" i="14" a="1"/>
  <c r="H8" i="14" s="1"/>
  <c r="B6" i="14" a="1"/>
  <c r="H6" i="14" s="1"/>
  <c r="B4" i="14" a="1"/>
  <c r="H4" i="14" s="1"/>
  <c r="B2" i="25"/>
  <c r="B2" i="24"/>
  <c r="B2" i="23"/>
  <c r="B2" i="22"/>
  <c r="B2" i="21"/>
  <c r="B2" i="20"/>
  <c r="B2" i="19"/>
  <c r="B2" i="18"/>
  <c r="B2" i="17"/>
  <c r="B2" i="16"/>
  <c r="B2" i="15"/>
  <c r="B2" i="14"/>
  <c r="C4" i="14" l="1"/>
  <c r="E4" i="14"/>
  <c r="G4" i="14"/>
  <c r="C8" i="14"/>
  <c r="E8" i="14"/>
  <c r="G8" i="14"/>
  <c r="C10" i="14"/>
  <c r="E10" i="14"/>
  <c r="C12" i="14"/>
  <c r="E12" i="14"/>
  <c r="B4" i="25"/>
  <c r="D4" i="25"/>
  <c r="F4" i="25"/>
  <c r="H4" i="25"/>
  <c r="B6" i="25"/>
  <c r="D6" i="25"/>
  <c r="F6" i="25"/>
  <c r="H6" i="25"/>
  <c r="B8" i="25"/>
  <c r="D8" i="25"/>
  <c r="F8" i="25"/>
  <c r="H8" i="25"/>
  <c r="B10" i="25"/>
  <c r="D10" i="25"/>
  <c r="F10" i="25"/>
  <c r="H10" i="25"/>
  <c r="C4" i="24"/>
  <c r="E4" i="24"/>
  <c r="G4" i="24"/>
  <c r="C6" i="24"/>
  <c r="E6" i="24"/>
  <c r="G6" i="24"/>
  <c r="G8" i="24"/>
  <c r="E8" i="24"/>
  <c r="C8" i="24"/>
  <c r="F8" i="24"/>
  <c r="C6" i="14"/>
  <c r="E6" i="14"/>
  <c r="G6" i="14"/>
  <c r="B4" i="14"/>
  <c r="D4" i="14"/>
  <c r="F4" i="14"/>
  <c r="B6" i="14"/>
  <c r="D6" i="14"/>
  <c r="F6" i="14"/>
  <c r="B8" i="14"/>
  <c r="D8" i="14"/>
  <c r="F8" i="14"/>
  <c r="C4" i="25"/>
  <c r="E4" i="25"/>
  <c r="C6" i="25"/>
  <c r="E6" i="25"/>
  <c r="C8" i="25"/>
  <c r="E8" i="25"/>
  <c r="C10" i="25"/>
  <c r="E10" i="25"/>
  <c r="C12" i="25"/>
  <c r="E12" i="25"/>
  <c r="B4" i="24"/>
  <c r="D4" i="24"/>
  <c r="F4" i="24"/>
  <c r="B6" i="24"/>
  <c r="D6" i="24"/>
  <c r="F6" i="24"/>
  <c r="B8" i="24"/>
  <c r="D8" i="24"/>
  <c r="H8" i="24"/>
  <c r="C4" i="23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B4" i="22"/>
  <c r="D4" i="22"/>
  <c r="F4" i="22"/>
  <c r="H4" i="22"/>
  <c r="B6" i="22"/>
  <c r="D6" i="22"/>
  <c r="F6" i="22"/>
  <c r="H6" i="22"/>
  <c r="B8" i="22"/>
  <c r="D8" i="22"/>
  <c r="F8" i="22"/>
  <c r="H8" i="22"/>
  <c r="C4" i="2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B4" i="20"/>
  <c r="D4" i="20"/>
  <c r="F4" i="20"/>
  <c r="H4" i="20"/>
  <c r="B6" i="20"/>
  <c r="D6" i="20"/>
  <c r="F6" i="20"/>
  <c r="H6" i="20"/>
  <c r="B8" i="20"/>
  <c r="D8" i="20"/>
  <c r="F8" i="20"/>
  <c r="H8" i="20"/>
  <c r="C4" i="19"/>
  <c r="E4" i="19"/>
  <c r="G4" i="19"/>
  <c r="C6" i="19"/>
  <c r="E6" i="19"/>
  <c r="G6" i="19"/>
  <c r="H8" i="19"/>
  <c r="F8" i="19"/>
  <c r="D8" i="19"/>
  <c r="B8" i="19"/>
  <c r="E8" i="19"/>
  <c r="H10" i="19"/>
  <c r="F10" i="19"/>
  <c r="D10" i="19"/>
  <c r="B10" i="19"/>
  <c r="E10" i="19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C4" i="22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C4" i="20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8" i="19"/>
  <c r="G8" i="19"/>
  <c r="C10" i="19"/>
  <c r="G10" i="19"/>
  <c r="B12" i="19"/>
  <c r="D12" i="19"/>
  <c r="F12" i="19"/>
  <c r="H12" i="19"/>
  <c r="C4" i="18"/>
  <c r="E4" i="18"/>
  <c r="G4" i="18"/>
  <c r="C6" i="18"/>
  <c r="E6" i="18"/>
  <c r="G6" i="18"/>
  <c r="C8" i="18"/>
  <c r="E8" i="18"/>
  <c r="C10" i="18"/>
  <c r="E10" i="18"/>
  <c r="C12" i="18"/>
  <c r="E12" i="18"/>
  <c r="B4" i="17"/>
  <c r="D4" i="17"/>
  <c r="F4" i="17"/>
  <c r="H4" i="17"/>
  <c r="B6" i="17"/>
  <c r="D6" i="17"/>
  <c r="F6" i="17"/>
  <c r="H6" i="17"/>
  <c r="B8" i="17"/>
  <c r="D8" i="17"/>
  <c r="F8" i="17"/>
  <c r="H8" i="17"/>
  <c r="B10" i="17"/>
  <c r="D10" i="17"/>
  <c r="F10" i="17"/>
  <c r="H10" i="17"/>
  <c r="B12" i="17"/>
  <c r="D12" i="17"/>
  <c r="F12" i="17"/>
  <c r="H12" i="17"/>
  <c r="C4" i="16"/>
  <c r="E4" i="16"/>
  <c r="G4" i="16"/>
  <c r="C6" i="16"/>
  <c r="E6" i="16"/>
  <c r="G6" i="16"/>
  <c r="C8" i="16"/>
  <c r="E8" i="16"/>
  <c r="C10" i="16"/>
  <c r="E10" i="16"/>
  <c r="C12" i="16"/>
  <c r="E12" i="16"/>
  <c r="B4" i="15"/>
  <c r="D4" i="15"/>
  <c r="F4" i="15"/>
  <c r="H4" i="15"/>
  <c r="B6" i="15"/>
  <c r="D6" i="15"/>
  <c r="F6" i="15"/>
  <c r="H6" i="15"/>
  <c r="B8" i="15"/>
  <c r="D8" i="15"/>
  <c r="F8" i="15"/>
  <c r="H8" i="15"/>
  <c r="B10" i="15"/>
  <c r="D10" i="15"/>
  <c r="F10" i="15"/>
  <c r="H10" i="15"/>
  <c r="B12" i="15"/>
  <c r="D12" i="15"/>
  <c r="F12" i="15"/>
  <c r="H12" i="15"/>
  <c r="B14" i="15"/>
  <c r="C12" i="19"/>
  <c r="E12" i="19"/>
  <c r="B4" i="18"/>
  <c r="D4" i="18"/>
  <c r="F4" i="18"/>
  <c r="B6" i="18"/>
  <c r="D6" i="18"/>
  <c r="F6" i="18"/>
  <c r="C4" i="17"/>
  <c r="E4" i="17"/>
  <c r="C6" i="17"/>
  <c r="E6" i="17"/>
  <c r="C8" i="17"/>
  <c r="E8" i="17"/>
  <c r="C10" i="17"/>
  <c r="E10" i="17"/>
  <c r="C12" i="17"/>
  <c r="E12" i="17"/>
  <c r="B4" i="16"/>
  <c r="D4" i="16"/>
  <c r="F4" i="16"/>
  <c r="B6" i="16"/>
  <c r="D6" i="16"/>
  <c r="F6" i="16"/>
  <c r="C4" i="15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<sst xmlns="http://schemas.openxmlformats.org/spreadsheetml/2006/main" count="28" uniqueCount="6">
  <si>
    <t>Notater</t>
  </si>
  <si>
    <t xml:space="preserve"> </t>
  </si>
  <si>
    <t>Kalenderinnstillinger</t>
  </si>
  <si>
    <t>År</t>
  </si>
  <si>
    <t>Ukestart</t>
  </si>
  <si>
    <t>søndag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</si>
</sst>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kr&quot;\ * #,##0_-;\-&quot;kr&quot;\ * #,##0_-;_-&quot;kr&quot;\ * &quot;-&quot;_-;_-@_-"/>
    <numFmt numFmtId="44" formatCode="_-&quot;kr&quot;\ * #,##0.00_-;\-&quot;kr&quot;\ * #,##0.00_-;_-&quot;kr&quot;\ * &quot;-&quot;??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59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166" fontId="15" fillId="0" borderId="9" xfId="12" applyNumberFormat="1" applyFont="1" applyBorder="1" applyAlignment="1">
      <alignment horizontal="right" vertical="center" indent="1"/>
    </xf>
    <xf numFmtId="166" fontId="15" fillId="0" borderId="11" xfId="12" applyNumberFormat="1" applyFont="1" applyBorder="1" applyAlignment="1">
      <alignment horizontal="right" vertical="center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26" xfId="12" applyNumberFormat="1" applyFont="1" applyBorder="1" applyAlignment="1">
      <alignment horizontal="right" vertical="center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0" xfId="12" applyNumberFormat="1" applyFont="1" applyBorder="1" applyAlignment="1">
      <alignment horizontal="right" vertical="center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14" xfId="12" applyNumberFormat="1" applyFont="1" applyBorder="1" applyAlignment="1">
      <alignment horizontal="right" vertical="center" indent="1"/>
    </xf>
    <xf numFmtId="166" fontId="15" fillId="0" borderId="14" xfId="13" applyNumberFormat="1" applyFont="1" applyFill="1" applyBorder="1" applyAlignment="1">
      <alignment horizontal="right" vertical="center" wrapText="1" indent="1"/>
    </xf>
  </cellXfs>
  <cellStyles count="50">
    <cellStyle name="20 % – uthevingsfarge 1" xfId="29" builtinId="30" customBuiltin="1"/>
    <cellStyle name="20 % – uthevingsfarge 2" xfId="32" builtinId="34" customBuiltin="1"/>
    <cellStyle name="20 % – uthevingsfarge 3" xfId="36" builtinId="38" customBuiltin="1"/>
    <cellStyle name="20 % – uthevingsfarge 4" xfId="40" builtinId="42" customBuiltin="1"/>
    <cellStyle name="20 % – uthevingsfarge 5" xfId="43" builtinId="46" customBuiltin="1"/>
    <cellStyle name="20 % – uthevingsfarge 6" xfId="47" builtinId="50" customBuiltin="1"/>
    <cellStyle name="40 % – uthevingsfarge 1" xfId="1" builtinId="31" customBuiltin="1"/>
    <cellStyle name="40 % – uthevingsfarge 2" xfId="33" builtinId="35" customBuiltin="1"/>
    <cellStyle name="40 % – uthevingsfarge 3" xfId="37" builtinId="39" customBuiltin="1"/>
    <cellStyle name="40 % – uthevingsfarge 4" xfId="41" builtinId="43" customBuiltin="1"/>
    <cellStyle name="40 % – uthevingsfarge 5" xfId="44" builtinId="47" customBuiltin="1"/>
    <cellStyle name="40 % – uthevingsfarge 6" xfId="48" builtinId="51" customBuiltin="1"/>
    <cellStyle name="60 % – uthevingsfarge 1" xfId="30" builtinId="32" customBuiltin="1"/>
    <cellStyle name="60 % – uthevingsfarge 2" xfId="34" builtinId="36" customBuiltin="1"/>
    <cellStyle name="60 % – uthevingsfarge 3" xfId="38" builtinId="40" customBuiltin="1"/>
    <cellStyle name="60 % – uthevingsfarge 4" xfId="42" builtinId="44" customBuiltin="1"/>
    <cellStyle name="60 % – uthevingsfarge 5" xfId="45" builtinId="48" customBuiltin="1"/>
    <cellStyle name="60 % – uthevingsfarge 6" xfId="49" builtinId="52" customBuiltin="1"/>
    <cellStyle name="Beregning" xfId="22" builtinId="22" customBuiltin="1"/>
    <cellStyle name="Dag" xfId="12" xr:uid="{00000000-0005-0000-0000-000008000000}"/>
    <cellStyle name="Dårlig" xfId="18" builtinId="27" customBuiltin="1"/>
    <cellStyle name="Forklarende tekst" xfId="27" builtinId="53" customBuiltin="1"/>
    <cellStyle name="God" xfId="17" builtinId="26" customBuiltin="1"/>
    <cellStyle name="Inndata" xfId="20" builtinId="20" customBuiltin="1"/>
    <cellStyle name="Koblet celle" xfId="23" builtinId="24" customBuiltin="1"/>
    <cellStyle name="Komma" xfId="6" builtinId="3" customBuiltin="1"/>
    <cellStyle name="Kontrollcelle" xfId="24" builtinId="23" customBuiltin="1"/>
    <cellStyle name="Merknad" xfId="26" builtinId="10" customBuiltin="1"/>
    <cellStyle name="Normal" xfId="0" builtinId="0" customBuiltin="1"/>
    <cellStyle name="Nøytral" xfId="19" builtinId="28" customBuiltin="1"/>
    <cellStyle name="Oppføring for innstillinger" xfId="14" xr:uid="{00000000-0005-0000-0000-00000F000000}"/>
    <cellStyle name="Overskrift 1" xfId="2" builtinId="16" customBuiltin="1"/>
    <cellStyle name="Overskrift 2" xfId="15" builtinId="17" customBuiltin="1"/>
    <cellStyle name="Overskrift 3" xfId="16" builtinId="18" customBuiltin="1"/>
    <cellStyle name="Overskrift 4" xfId="11" builtinId="19" customBuiltin="1"/>
    <cellStyle name="Prosent" xfId="10" builtinId="5" customBuiltin="1"/>
    <cellStyle name="Stripete" xfId="13" xr:uid="{00000000-0005-0000-0000-000003000000}"/>
    <cellStyle name="Tittel" xfId="5" builtinId="15" customBuiltin="1"/>
    <cellStyle name="Totalt" xfId="28" builtinId="25" customBuiltin="1"/>
    <cellStyle name="Tusenskille [0]" xfId="7" builtinId="6" customBuiltin="1"/>
    <cellStyle name="Utdata" xfId="21" builtinId="21" customBuiltin="1"/>
    <cellStyle name="Uthevingsfarge1" xfId="3" builtinId="29" customBuiltin="1"/>
    <cellStyle name="Uthevingsfarge2" xfId="31" builtinId="33" customBuiltin="1"/>
    <cellStyle name="Uthevingsfarge3" xfId="35" builtinId="37" customBuiltin="1"/>
    <cellStyle name="Uthevingsfarge4" xfId="39" builtinId="41" customBuiltin="1"/>
    <cellStyle name="Uthevingsfarge5" xfId="4" builtinId="45" customBuiltin="1"/>
    <cellStyle name="Uthevingsfarge6" xfId="46" builtinId="49" customBuiltin="1"/>
    <cellStyle name="Valuta" xfId="8" builtinId="4" customBuiltin="1"/>
    <cellStyle name="Valuta [0]" xfId="9" builtinId="7" customBuiltin="1"/>
    <cellStyle name="Varseltekst" xfId="25" builtinId="11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557086</xdr:colOff>
      <xdr:row>1</xdr:row>
      <xdr:rowOff>0</xdr:rowOff>
    </xdr:from>
    <xdr:to>
      <xdr:col>7</xdr:col>
      <xdr:colOff>1262188</xdr:colOff>
      <xdr:row>1</xdr:row>
      <xdr:rowOff>1143000</xdr:rowOff>
    </xdr:to>
    <xdr:pic>
      <xdr:nvPicPr>
        <xdr:cNvPr id="3" name="Bilde 2" descr="Topptekst Vinter&#10;&#10;Bildemontasje i Word: V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81386" y="114300"/>
          <a:ext cx="4505577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484231</xdr:colOff>
      <xdr:row>1</xdr:row>
      <xdr:rowOff>0</xdr:rowOff>
    </xdr:from>
    <xdr:to>
      <xdr:col>8</xdr:col>
      <xdr:colOff>11069</xdr:colOff>
      <xdr:row>1</xdr:row>
      <xdr:rowOff>1143000</xdr:rowOff>
    </xdr:to>
    <xdr:pic>
      <xdr:nvPicPr>
        <xdr:cNvPr id="4" name="Bilde 3" descr="Topptekst Høst&#10;&#10;Bildemontasje i Word: Høst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8531" y="114300"/>
          <a:ext cx="4594138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484231</xdr:colOff>
      <xdr:row>1</xdr:row>
      <xdr:rowOff>0</xdr:rowOff>
    </xdr:from>
    <xdr:to>
      <xdr:col>8</xdr:col>
      <xdr:colOff>11069</xdr:colOff>
      <xdr:row>1</xdr:row>
      <xdr:rowOff>1143000</xdr:rowOff>
    </xdr:to>
    <xdr:pic>
      <xdr:nvPicPr>
        <xdr:cNvPr id="4" name="Bilde 3" descr="Topptekst Høst&#10;&#10;Bildemontasje i Word: Høs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8531" y="114300"/>
          <a:ext cx="4594138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557086</xdr:colOff>
      <xdr:row>1</xdr:row>
      <xdr:rowOff>0</xdr:rowOff>
    </xdr:from>
    <xdr:to>
      <xdr:col>7</xdr:col>
      <xdr:colOff>1262188</xdr:colOff>
      <xdr:row>1</xdr:row>
      <xdr:rowOff>1143000</xdr:rowOff>
    </xdr:to>
    <xdr:pic>
      <xdr:nvPicPr>
        <xdr:cNvPr id="3" name="Bilde 2" descr="Topptekst Vinter&#10;&#10;Bildemontasje i Word: V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81386" y="114300"/>
          <a:ext cx="4505577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557086</xdr:colOff>
      <xdr:row>1</xdr:row>
      <xdr:rowOff>0</xdr:rowOff>
    </xdr:from>
    <xdr:to>
      <xdr:col>7</xdr:col>
      <xdr:colOff>1262188</xdr:colOff>
      <xdr:row>1</xdr:row>
      <xdr:rowOff>1143000</xdr:rowOff>
    </xdr:to>
    <xdr:pic>
      <xdr:nvPicPr>
        <xdr:cNvPr id="3" name="Bilde 2" descr="Topptekst Vinter&#10;&#10;Bildemontasje i Word: V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81386" y="114300"/>
          <a:ext cx="4505577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347144</xdr:colOff>
      <xdr:row>1</xdr:row>
      <xdr:rowOff>0</xdr:rowOff>
    </xdr:from>
    <xdr:to>
      <xdr:col>7</xdr:col>
      <xdr:colOff>1262580</xdr:colOff>
      <xdr:row>1</xdr:row>
      <xdr:rowOff>1143000</xdr:rowOff>
    </xdr:to>
    <xdr:pic>
      <xdr:nvPicPr>
        <xdr:cNvPr id="2" name="Bilde 1" descr="Topptekst Vår&#10;&#10;Bildemontasje i Word: Vår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71444" y="114300"/>
          <a:ext cx="4715911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347144</xdr:colOff>
      <xdr:row>1</xdr:row>
      <xdr:rowOff>0</xdr:rowOff>
    </xdr:from>
    <xdr:to>
      <xdr:col>7</xdr:col>
      <xdr:colOff>1262580</xdr:colOff>
      <xdr:row>1</xdr:row>
      <xdr:rowOff>1143000</xdr:rowOff>
    </xdr:to>
    <xdr:pic>
      <xdr:nvPicPr>
        <xdr:cNvPr id="4" name="Bilde 3" descr="Topptekst Vår&#10;&#10;Bildemontasje i Word: Vår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71444" y="114300"/>
          <a:ext cx="4715911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347144</xdr:colOff>
      <xdr:row>1</xdr:row>
      <xdr:rowOff>0</xdr:rowOff>
    </xdr:from>
    <xdr:to>
      <xdr:col>7</xdr:col>
      <xdr:colOff>1262580</xdr:colOff>
      <xdr:row>1</xdr:row>
      <xdr:rowOff>1143000</xdr:rowOff>
    </xdr:to>
    <xdr:pic>
      <xdr:nvPicPr>
        <xdr:cNvPr id="4" name="Bilde 3" descr="Topptekst Vår&#10;&#10;Bildemontasje i Word: Vår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71444" y="114300"/>
          <a:ext cx="4715911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3" name="Bilde 2" descr="Topptekst Sommer&#10;&#10;Bildemontasje i Word: So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Bilde 3" descr="Topptekst Sommer&#10;&#10;Bildemontasje i Word: So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Bilde 3" descr="Topptekst Sommer&#10;&#10;Bildemontasje i Word: So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484231</xdr:colOff>
      <xdr:row>1</xdr:row>
      <xdr:rowOff>0</xdr:rowOff>
    </xdr:from>
    <xdr:to>
      <xdr:col>8</xdr:col>
      <xdr:colOff>11069</xdr:colOff>
      <xdr:row>1</xdr:row>
      <xdr:rowOff>1143000</xdr:rowOff>
    </xdr:to>
    <xdr:pic>
      <xdr:nvPicPr>
        <xdr:cNvPr id="3" name="Bilde 2" descr="Topptekst Høst&#10;&#10;Bildemontasje i Word: Høs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8531" y="114300"/>
          <a:ext cx="4594138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showRowColHeaders="0" tabSelected="1" zoomScaleNormal="10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1</v>
      </c>
    </row>
    <row r="2" spans="2:12" ht="96" customHeight="1" x14ac:dyDescent="0.3">
      <c r="B2" s="29" t="str">
        <f>"Januar "&amp;CalendarYear</f>
        <v>Januar 2020</v>
      </c>
      <c r="C2" s="29"/>
      <c r="D2" s="29"/>
      <c r="E2" s="2"/>
      <c r="F2" s="2"/>
      <c r="G2" s="2"/>
      <c r="H2" s="3"/>
    </row>
    <row r="3" spans="2:12" s="8" customFormat="1" ht="24" customHeight="1" x14ac:dyDescent="0.3">
      <c r="B3" s="5" t="str">
        <f>Ukestart</f>
        <v>søndag</v>
      </c>
      <c r="C3" s="6" t="str">
        <f t="shared" ref="C3:H3" si="0">TEXT(C4,"dddd")</f>
        <v>mandag</v>
      </c>
      <c r="D3" s="6" t="str">
        <f t="shared" si="0"/>
        <v>tirsdag</v>
      </c>
      <c r="E3" s="6" t="str">
        <f t="shared" si="0"/>
        <v>onsdag</v>
      </c>
      <c r="F3" s="6" t="str">
        <f t="shared" si="0"/>
        <v>torsdag</v>
      </c>
      <c r="G3" s="6" t="str">
        <f t="shared" si="0"/>
        <v>fredag</v>
      </c>
      <c r="H3" s="7" t="str">
        <f t="shared" si="0"/>
        <v>lørdag</v>
      </c>
      <c r="K3" s="34" t="s">
        <v>2</v>
      </c>
      <c r="L3" s="34"/>
    </row>
    <row r="4" spans="2:12" s="4" customFormat="1" ht="24" customHeight="1" x14ac:dyDescent="0.3">
      <c r="B4" s="50">
        <f t="array" ref="B4:H4">DaysAndWeeks+DATE(CalendarYear,1,1)-WEEKDAY(DATE(CalendarYear,1,1),(Ukestart="mandag")+1)+1</f>
        <v>43828</v>
      </c>
      <c r="C4" s="50">
        <v>43829</v>
      </c>
      <c r="D4" s="50">
        <v>43830</v>
      </c>
      <c r="E4" s="50">
        <v>43831</v>
      </c>
      <c r="F4" s="50">
        <v>43832</v>
      </c>
      <c r="G4" s="50">
        <v>43833</v>
      </c>
      <c r="H4" s="51">
        <v>43834</v>
      </c>
      <c r="K4" s="12" t="s">
        <v>3</v>
      </c>
      <c r="L4" s="12" t="s">
        <v>4</v>
      </c>
    </row>
    <row r="5" spans="2:12" s="10" customFormat="1" ht="56.1" customHeight="1" x14ac:dyDescent="0.3">
      <c r="B5" s="9"/>
      <c r="C5" s="9"/>
      <c r="D5" s="9"/>
      <c r="E5" s="9"/>
      <c r="F5" s="9"/>
      <c r="G5" s="9"/>
      <c r="H5" s="9"/>
      <c r="K5" s="13">
        <v>2020</v>
      </c>
      <c r="L5" s="13" t="s">
        <v>5</v>
      </c>
    </row>
    <row r="6" spans="2:12" s="4" customFormat="1" ht="24" customHeight="1" x14ac:dyDescent="0.3">
      <c r="B6" s="52">
        <f t="array" ref="B6:H6">DaysAndWeeks+DATE(CalendarYear,1,1)-WEEKDAY(DATE(CalendarYear,1,1),(Ukestart="mandag")+1)+8</f>
        <v>43835</v>
      </c>
      <c r="C6" s="52">
        <v>43836</v>
      </c>
      <c r="D6" s="52">
        <v>43837</v>
      </c>
      <c r="E6" s="52">
        <v>43838</v>
      </c>
      <c r="F6" s="52">
        <v>43839</v>
      </c>
      <c r="G6" s="52">
        <v>43840</v>
      </c>
      <c r="H6" s="52">
        <v>43841</v>
      </c>
    </row>
    <row r="7" spans="2:12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12" s="4" customFormat="1" ht="24" customHeight="1" x14ac:dyDescent="0.3">
      <c r="B8" s="50">
        <f t="array" ref="B8:H8">DaysAndWeeks+DATE(CalendarYear,1,1)-WEEKDAY(DATE(CalendarYear,1,1),(Ukestart="mandag")+1)+15</f>
        <v>43842</v>
      </c>
      <c r="C8" s="50">
        <v>43843</v>
      </c>
      <c r="D8" s="50">
        <v>43844</v>
      </c>
      <c r="E8" s="50">
        <v>43845</v>
      </c>
      <c r="F8" s="50">
        <v>43846</v>
      </c>
      <c r="G8" s="50">
        <v>43847</v>
      </c>
      <c r="H8" s="50">
        <v>43848</v>
      </c>
    </row>
    <row r="9" spans="2:12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12" s="4" customFormat="1" ht="24" customHeight="1" x14ac:dyDescent="0.3">
      <c r="B10" s="52">
        <f t="array" ref="B10:H10">DaysAndWeeks+DATE(CalendarYear,1,1)-WEEKDAY(DATE(CalendarYear,1,1),(Ukestart="mandag")+1)+22</f>
        <v>43849</v>
      </c>
      <c r="C10" s="52">
        <v>43850</v>
      </c>
      <c r="D10" s="52">
        <v>43851</v>
      </c>
      <c r="E10" s="52">
        <v>43852</v>
      </c>
      <c r="F10" s="52">
        <v>43853</v>
      </c>
      <c r="G10" s="52">
        <v>43854</v>
      </c>
      <c r="H10" s="52">
        <v>43855</v>
      </c>
    </row>
    <row r="11" spans="2:12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12" s="4" customFormat="1" ht="24" customHeight="1" x14ac:dyDescent="0.3">
      <c r="B12" s="50">
        <f t="array" ref="B12:H12">DaysAndWeeks+DATE(CalendarYear,1,1)-WEEKDAY(DATE(CalendarYear,1,1),(Ukestart="mandag")+1)+29</f>
        <v>43856</v>
      </c>
      <c r="C12" s="50">
        <v>43857</v>
      </c>
      <c r="D12" s="50">
        <v>43858</v>
      </c>
      <c r="E12" s="50">
        <v>43859</v>
      </c>
      <c r="F12" s="50">
        <v>43860</v>
      </c>
      <c r="G12" s="50">
        <v>43861</v>
      </c>
      <c r="H12" s="50">
        <v>43862</v>
      </c>
    </row>
    <row r="13" spans="2:12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12" s="4" customFormat="1" ht="24" customHeight="1" x14ac:dyDescent="0.3">
      <c r="B14" s="52">
        <f t="array" ref="B14:C14">DaysAndWeeks+DATE(CalendarYear,1,1)-WEEKDAY(DATE(CalendarYear,1,1),(Ukestart="mandag")+1)+36</f>
        <v>43863</v>
      </c>
      <c r="C14" s="52">
        <v>43864</v>
      </c>
      <c r="D14" s="30" t="s">
        <v>0</v>
      </c>
      <c r="E14" s="30"/>
      <c r="F14" s="30"/>
      <c r="G14" s="30"/>
      <c r="H14" s="31"/>
    </row>
    <row r="15" spans="2:12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Velg en dag fra listen. Velg AVBRYT, og trykk deretter på ALT+PIL NED for å velge en dag fra rullegardinlisten." prompt="Velg dagen uken skal starte med i denne cellen. Trykk på ALT+PIL NED for å åpne rullegardinlisten. Trykk på PIL NED og deretter ENTER for å foreta et valg" sqref="L5" xr:uid="{00000000-0002-0000-0000-000000000000}">
      <formula1>"søndag, mandag"</formula1>
    </dataValidation>
    <dataValidation allowBlank="1" showInputMessage="1" showErrorMessage="1" prompt="Opprett en egendefinert månedskalender i denne arbeidsboken. Tilpass året og første dagen i uken for alle månedene med dette regnearket for januar. Hver måned er i et eget regneark." sqref="A1" xr:uid="{00000000-0002-0000-0000-000001000000}"/>
    <dataValidation allowBlank="1" showInputMessage="1" showErrorMessage="1" prompt="Skriv inn år i cellen nedenfor" sqref="K4" xr:uid="{00000000-0002-0000-0000-000002000000}"/>
    <dataValidation allowBlank="1" showInputMessage="1" showErrorMessage="1" prompt="Velg dagen uken skal starte med i cellen nedenfor" sqref="L4" xr:uid="{00000000-0002-0000-0000-000003000000}"/>
    <dataValidation allowBlank="1" showInputMessage="1" showErrorMessage="1" prompt="Skriv inn år i denne cellen" sqref="K5" xr:uid="{00000000-0002-0000-0000-000004000000}"/>
    <dataValidation allowBlank="1" showInputMessage="1" showErrorMessage="1" prompt="Denne raden inneholder navnene på ukedagene for denne kalenderen. Denne cellen inneholder første dagen i uken. Hvis du vil endre dagen uken skal starte med, skriver du inn en ny ukedag i celle L5 i dette regnearket." sqref="B3" xr:uid="{00000000-0002-0000-0000-000005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000-000006000000}"/>
    <dataValidation allowBlank="1" showInputMessage="1" showErrorMessage="1" prompt="Året i denne cellen oppdateres automatisk basert på året som er skrevet inn i celle K5. Kalenderen nedenfor har datoer for forrige og neste måned med lysere skriftsjattering." sqref="B2:D2" xr:uid="{00000000-0002-0000-0000-000007000000}"/>
    <dataValidation allowBlank="1" showInputMessage="1" showErrorMessage="1" prompt="Automatisk fastsatt ukedag" sqref="C3:H3" xr:uid="{00000000-0002-0000-0000-000008000000}"/>
    <dataValidation allowBlank="1" showInputMessage="1" showErrorMessage="1" prompt="Denne raden samt radene 7, 9, 11, 13 og 15 er celler for å skrive inn daglige notater som er knyttet til kalenderdagen i cellen ovenfor." sqref="B5" xr:uid="{00000000-0002-0000-0000-000009000000}"/>
    <dataValidation allowBlank="1" showInputMessage="1" prompt="Skriv inn månedlige notater i denne cellen" sqref="D15:H15" xr:uid="{00000000-0002-0000-0000-00000A000000}"/>
    <dataValidation allowBlank="1" showInputMessage="1" prompt="Skriv inn månedlige notater i cellen nedenfor" sqref="D14:H14" xr:uid="{00000000-0002-0000-0000-00000B000000}"/>
    <dataValidation allowBlank="1" showInputMessage="1" showErrorMessage="1" prompt="Skriv inn år, og velg startdag for kalenderen i cellene nedenfor. Disse kalenderinnstillingene skrives ikke ut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showRowColHeaders="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5" t="str">
        <f>"Oktober "&amp;CalendarYear</f>
        <v>Oktober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Ukestart</f>
        <v>søndag</v>
      </c>
      <c r="C3" s="15" t="str">
        <f t="shared" ref="C3:H3" si="0">TEXT(C4,"dddd")</f>
        <v>mandag</v>
      </c>
      <c r="D3" s="15" t="str">
        <f t="shared" si="0"/>
        <v>tirsdag</v>
      </c>
      <c r="E3" s="15" t="str">
        <f t="shared" si="0"/>
        <v>onsdag</v>
      </c>
      <c r="F3" s="15" t="str">
        <f t="shared" si="0"/>
        <v>torsdag</v>
      </c>
      <c r="G3" s="15" t="str">
        <f t="shared" si="0"/>
        <v>fredag</v>
      </c>
      <c r="H3" s="16" t="str">
        <f t="shared" si="0"/>
        <v>lørdag</v>
      </c>
    </row>
    <row r="4" spans="2:9" s="4" customFormat="1" ht="24" customHeight="1" x14ac:dyDescent="0.3">
      <c r="B4" s="53">
        <f t="array" ref="B4:H4">DaysAndWeeks+DATE(CalendarYear,10,1)-WEEKDAY(DATE(CalendarYear,10,1),(Ukestart="mandag")+1)+1</f>
        <v>44101</v>
      </c>
      <c r="C4" s="53">
        <v>44102</v>
      </c>
      <c r="D4" s="53">
        <v>44103</v>
      </c>
      <c r="E4" s="53">
        <v>44104</v>
      </c>
      <c r="F4" s="53">
        <v>44105</v>
      </c>
      <c r="G4" s="53">
        <v>44106</v>
      </c>
      <c r="H4" s="53">
        <v>44107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DaysAndWeeks+DATE(CalendarYear,10,1)-WEEKDAY(DATE(CalendarYear,10,1),(Ukestart="mandag")+1)+8</f>
        <v>44108</v>
      </c>
      <c r="C6" s="54">
        <v>44109</v>
      </c>
      <c r="D6" s="54">
        <v>44110</v>
      </c>
      <c r="E6" s="54">
        <v>44111</v>
      </c>
      <c r="F6" s="54">
        <v>44112</v>
      </c>
      <c r="G6" s="54">
        <v>44113</v>
      </c>
      <c r="H6" s="54">
        <v>44114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DaysAndWeeks+DATE(CalendarYear,10,1)-WEEKDAY(DATE(CalendarYear,10,1),(Ukestart="mandag")+1)+15</f>
        <v>44115</v>
      </c>
      <c r="C8" s="53">
        <v>44116</v>
      </c>
      <c r="D8" s="53">
        <v>44117</v>
      </c>
      <c r="E8" s="53">
        <v>44118</v>
      </c>
      <c r="F8" s="53">
        <v>44119</v>
      </c>
      <c r="G8" s="53">
        <v>44120</v>
      </c>
      <c r="H8" s="53">
        <v>44121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DaysAndWeeks+DATE(CalendarYear,10,1)-WEEKDAY(DATE(CalendarYear,10,1),(Ukestart="mandag")+1)+22</f>
        <v>44122</v>
      </c>
      <c r="C10" s="54">
        <v>44123</v>
      </c>
      <c r="D10" s="54">
        <v>44124</v>
      </c>
      <c r="E10" s="54">
        <v>44125</v>
      </c>
      <c r="F10" s="54">
        <v>44126</v>
      </c>
      <c r="G10" s="54">
        <v>44127</v>
      </c>
      <c r="H10" s="54">
        <v>44128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DaysAndWeeks+DATE(CalendarYear,10,1)-WEEKDAY(DATE(CalendarYear,10,1),(Ukestart="mandag")+1)+29</f>
        <v>44129</v>
      </c>
      <c r="C12" s="53">
        <v>44130</v>
      </c>
      <c r="D12" s="53">
        <v>44131</v>
      </c>
      <c r="E12" s="53">
        <v>44132</v>
      </c>
      <c r="F12" s="53">
        <v>44133</v>
      </c>
      <c r="G12" s="53">
        <v>44134</v>
      </c>
      <c r="H12" s="53">
        <v>44135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DaysAndWeeks+DATE(CalendarYear,10,1)-WEEKDAY(DATE(CalendarYear,10,1),(Ukestart="mandag")+1)+36</f>
        <v>44136</v>
      </c>
      <c r="C14" s="54">
        <v>44137</v>
      </c>
      <c r="D14" s="46" t="s">
        <v>0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900-000000000000}"/>
    <dataValidation allowBlank="1" showInputMessage="1" showErrorMessage="1" prompt="Månedskalender for oktober" sqref="A1" xr:uid="{00000000-0002-0000-0900-000001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900-000002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900-000003000000}"/>
    <dataValidation allowBlank="1" showInputMessage="1" prompt="Skriv inn månedlige notater i cellen nedenfor" sqref="D14:H14" xr:uid="{00000000-0002-0000-0900-000004000000}"/>
    <dataValidation allowBlank="1" showInputMessage="1" prompt="Skriv inn månedlige notater i denne cellen" sqref="D15:H15" xr:uid="{00000000-0002-0000-0900-000005000000}"/>
    <dataValidation allowBlank="1" showInputMessage="1" showErrorMessage="1" prompt="Denne raden samt radene 7, 9, 11, 13 og 15 er celler for å skrive inn daglige notater som er knyttet til kalenderdagen i cellen ovenfor." sqref="B5" xr:uid="{00000000-0002-0000-0900-000006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9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showRowColHeaders="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5" t="str">
        <f>"November "&amp;CalendarYear</f>
        <v>November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Ukestart</f>
        <v>søndag</v>
      </c>
      <c r="C3" s="15" t="str">
        <f t="shared" ref="C3:H3" si="0">TEXT(C4,"dddd")</f>
        <v>mandag</v>
      </c>
      <c r="D3" s="15" t="str">
        <f t="shared" si="0"/>
        <v>tirsdag</v>
      </c>
      <c r="E3" s="15" t="str">
        <f t="shared" si="0"/>
        <v>onsdag</v>
      </c>
      <c r="F3" s="15" t="str">
        <f t="shared" si="0"/>
        <v>torsdag</v>
      </c>
      <c r="G3" s="15" t="str">
        <f t="shared" si="0"/>
        <v>fredag</v>
      </c>
      <c r="H3" s="16" t="str">
        <f t="shared" si="0"/>
        <v>lørdag</v>
      </c>
    </row>
    <row r="4" spans="2:9" s="4" customFormat="1" ht="24" customHeight="1" x14ac:dyDescent="0.3">
      <c r="B4" s="53">
        <f t="array" ref="B4:H4">DaysAndWeeks+DATE(CalendarYear,11,1)-WEEKDAY(DATE(CalendarYear,11,1),(Ukestart="mandag")+1)+1</f>
        <v>44136</v>
      </c>
      <c r="C4" s="53">
        <v>44137</v>
      </c>
      <c r="D4" s="53">
        <v>44138</v>
      </c>
      <c r="E4" s="53">
        <v>44139</v>
      </c>
      <c r="F4" s="53">
        <v>44140</v>
      </c>
      <c r="G4" s="53">
        <v>44141</v>
      </c>
      <c r="H4" s="53">
        <v>44142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DaysAndWeeks+DATE(CalendarYear,11,1)-WEEKDAY(DATE(CalendarYear,11,1),(Ukestart="mandag")+1)+8</f>
        <v>44143</v>
      </c>
      <c r="C6" s="54">
        <v>44144</v>
      </c>
      <c r="D6" s="54">
        <v>44145</v>
      </c>
      <c r="E6" s="54">
        <v>44146</v>
      </c>
      <c r="F6" s="54">
        <v>44147</v>
      </c>
      <c r="G6" s="54">
        <v>44148</v>
      </c>
      <c r="H6" s="54">
        <v>44149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DaysAndWeeks+DATE(CalendarYear,11,1)-WEEKDAY(DATE(CalendarYear,11,1),(Ukestart="mandag")+1)+15</f>
        <v>44150</v>
      </c>
      <c r="C8" s="53">
        <v>44151</v>
      </c>
      <c r="D8" s="53">
        <v>44152</v>
      </c>
      <c r="E8" s="53">
        <v>44153</v>
      </c>
      <c r="F8" s="53">
        <v>44154</v>
      </c>
      <c r="G8" s="53">
        <v>44155</v>
      </c>
      <c r="H8" s="53">
        <v>44156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DaysAndWeeks+DATE(CalendarYear,11,1)-WEEKDAY(DATE(CalendarYear,11,1),(Ukestart="mandag")+1)+22</f>
        <v>44157</v>
      </c>
      <c r="C10" s="54">
        <v>44158</v>
      </c>
      <c r="D10" s="54">
        <v>44159</v>
      </c>
      <c r="E10" s="54">
        <v>44160</v>
      </c>
      <c r="F10" s="54">
        <v>44161</v>
      </c>
      <c r="G10" s="54">
        <v>44162</v>
      </c>
      <c r="H10" s="54">
        <v>44163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DaysAndWeeks+DATE(CalendarYear,11,1)-WEEKDAY(DATE(CalendarYear,11,1),(Ukestart="mandag")+1)+29</f>
        <v>44164</v>
      </c>
      <c r="C12" s="53">
        <v>44165</v>
      </c>
      <c r="D12" s="53">
        <v>44166</v>
      </c>
      <c r="E12" s="53">
        <v>44167</v>
      </c>
      <c r="F12" s="53">
        <v>44168</v>
      </c>
      <c r="G12" s="53">
        <v>44169</v>
      </c>
      <c r="H12" s="53">
        <v>44170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DaysAndWeeks+DATE(CalendarYear,11,1)-WEEKDAY(DATE(CalendarYear,11,1),(Ukestart="mandag")+1)+36</f>
        <v>44171</v>
      </c>
      <c r="C14" s="54">
        <v>44172</v>
      </c>
      <c r="D14" s="46" t="s">
        <v>0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A00-000000000000}"/>
    <dataValidation allowBlank="1" showInputMessage="1" showErrorMessage="1" prompt="Månedskalender for november" sqref="A1" xr:uid="{00000000-0002-0000-0A00-000001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A00-000002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A00-000003000000}"/>
    <dataValidation allowBlank="1" showInputMessage="1" showErrorMessage="1" prompt="Denne raden samt radene 7, 9, 11, 13 og 15 er celler for å skrive inn daglige notater som er knyttet til kalenderdagen i cellen ovenfor." sqref="B5" xr:uid="{00000000-0002-0000-0A00-000004000000}"/>
    <dataValidation allowBlank="1" showInputMessage="1" prompt="Skriv inn månedlige notater i denne cellen" sqref="D15:H15" xr:uid="{00000000-0002-0000-0A00-000005000000}"/>
    <dataValidation allowBlank="1" showInputMessage="1" prompt="Skriv inn månedlige notater i cellen nedenfor" sqref="D14:H14" xr:uid="{00000000-0002-0000-0A00-000006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A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showRowColHeaders="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29" t="str">
        <f>"Desember "&amp;CalendarYear</f>
        <v>Desember 2020</v>
      </c>
      <c r="C2" s="29"/>
      <c r="D2" s="29"/>
      <c r="E2" s="2"/>
      <c r="F2" s="2"/>
      <c r="G2" s="2"/>
      <c r="H2" s="3"/>
    </row>
    <row r="3" spans="2:9" s="8" customFormat="1" ht="24" customHeight="1" x14ac:dyDescent="0.3">
      <c r="B3" s="5" t="str">
        <f>Ukestart</f>
        <v>søndag</v>
      </c>
      <c r="C3" s="6" t="str">
        <f t="shared" ref="C3:H3" si="0">TEXT(C4,"dddd")</f>
        <v>mandag</v>
      </c>
      <c r="D3" s="6" t="str">
        <f t="shared" si="0"/>
        <v>tirsdag</v>
      </c>
      <c r="E3" s="6" t="str">
        <f t="shared" si="0"/>
        <v>onsdag</v>
      </c>
      <c r="F3" s="6" t="str">
        <f t="shared" si="0"/>
        <v>torsdag</v>
      </c>
      <c r="G3" s="6" t="str">
        <f t="shared" si="0"/>
        <v>fredag</v>
      </c>
      <c r="H3" s="7" t="str">
        <f t="shared" si="0"/>
        <v>lørdag</v>
      </c>
    </row>
    <row r="4" spans="2:9" s="4" customFormat="1" ht="24" customHeight="1" x14ac:dyDescent="0.3">
      <c r="B4" s="50">
        <f t="array" ref="B4:H4">DaysAndWeeks+DATE(CalendarYear,12,1)-WEEKDAY(DATE(CalendarYear,12,1),(Ukestart="mandag")+1)+1</f>
        <v>44164</v>
      </c>
      <c r="C4" s="50">
        <v>44165</v>
      </c>
      <c r="D4" s="50">
        <v>44166</v>
      </c>
      <c r="E4" s="50">
        <v>44167</v>
      </c>
      <c r="F4" s="50">
        <v>44168</v>
      </c>
      <c r="G4" s="50">
        <v>44169</v>
      </c>
      <c r="H4" s="51">
        <v>44170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52">
        <f t="array" ref="B6:H6">DaysAndWeeks+DATE(CalendarYear,12,1)-WEEKDAY(DATE(CalendarYear,12,1),(Ukestart="mandag")+1)+8</f>
        <v>44171</v>
      </c>
      <c r="C6" s="52">
        <v>44172</v>
      </c>
      <c r="D6" s="52">
        <v>44173</v>
      </c>
      <c r="E6" s="52">
        <v>44174</v>
      </c>
      <c r="F6" s="52">
        <v>44175</v>
      </c>
      <c r="G6" s="52">
        <v>44176</v>
      </c>
      <c r="H6" s="52">
        <v>44177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50">
        <f t="array" ref="B8:H8">DaysAndWeeks+DATE(CalendarYear,12,1)-WEEKDAY(DATE(CalendarYear,12,1),(Ukestart="mandag")+1)+15</f>
        <v>44178</v>
      </c>
      <c r="C8" s="50">
        <v>44179</v>
      </c>
      <c r="D8" s="50">
        <v>44180</v>
      </c>
      <c r="E8" s="50">
        <v>44181</v>
      </c>
      <c r="F8" s="50">
        <v>44182</v>
      </c>
      <c r="G8" s="50">
        <v>44183</v>
      </c>
      <c r="H8" s="50">
        <v>44184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52">
        <f t="array" ref="B10:H10">DaysAndWeeks+DATE(CalendarYear,12,1)-WEEKDAY(DATE(CalendarYear,12,1),(Ukestart="mandag")+1)+22</f>
        <v>44185</v>
      </c>
      <c r="C10" s="52">
        <v>44186</v>
      </c>
      <c r="D10" s="52">
        <v>44187</v>
      </c>
      <c r="E10" s="52">
        <v>44188</v>
      </c>
      <c r="F10" s="52">
        <v>44189</v>
      </c>
      <c r="G10" s="52">
        <v>44190</v>
      </c>
      <c r="H10" s="52">
        <v>44191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50">
        <f t="array" ref="B12:H12">DaysAndWeeks+DATE(CalendarYear,12,1)-WEEKDAY(DATE(CalendarYear,12,1),(Ukestart="mandag")+1)+29</f>
        <v>44192</v>
      </c>
      <c r="C12" s="50">
        <v>44193</v>
      </c>
      <c r="D12" s="50">
        <v>44194</v>
      </c>
      <c r="E12" s="50">
        <v>44195</v>
      </c>
      <c r="F12" s="50">
        <v>44196</v>
      </c>
      <c r="G12" s="50">
        <v>44197</v>
      </c>
      <c r="H12" s="50">
        <v>44198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52">
        <f t="array" ref="B14:C14">DaysAndWeeks+DATE(CalendarYear,12,1)-WEEKDAY(DATE(CalendarYear,12,1),(Ukestart="mandag")+1)+36</f>
        <v>44199</v>
      </c>
      <c r="C14" s="52">
        <v>44200</v>
      </c>
      <c r="D14" s="30" t="s">
        <v>0</v>
      </c>
      <c r="E14" s="30"/>
      <c r="F14" s="30"/>
      <c r="G14" s="30"/>
      <c r="H14" s="31"/>
    </row>
    <row r="15" spans="2:9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B00-000000000000}"/>
    <dataValidation allowBlank="1" showInputMessage="1" showErrorMessage="1" prompt="Månedskalender for desember" sqref="A1" xr:uid="{00000000-0002-0000-0B00-000001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B00-000002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B00-000003000000}"/>
    <dataValidation allowBlank="1" showInputMessage="1" prompt="Skriv inn månedlige notater i cellen nedenfor" sqref="D14:H14" xr:uid="{00000000-0002-0000-0B00-000004000000}"/>
    <dataValidation allowBlank="1" showInputMessage="1" prompt="Skriv inn månedlige notater i denne cellen" sqref="D15:H15" xr:uid="{00000000-0002-0000-0B00-000005000000}"/>
    <dataValidation allowBlank="1" showInputMessage="1" showErrorMessage="1" prompt="Denne raden samt radene 7, 9, 11, 13 og 15 er celler for å skrive inn daglige notater som er knyttet til kalenderdagen i cellen ovenfor." sqref="B5" xr:uid="{00000000-0002-0000-0B00-000006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B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showRowColHeaders="0" zoomScaleNormal="10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29" t="str">
        <f>"Februar "&amp;CalendarYear</f>
        <v>Februar 2020</v>
      </c>
      <c r="C2" s="29"/>
      <c r="D2" s="29"/>
      <c r="E2" s="2"/>
      <c r="F2" s="2"/>
      <c r="G2" s="2"/>
      <c r="H2" s="3"/>
    </row>
    <row r="3" spans="2:9" s="8" customFormat="1" ht="24" customHeight="1" x14ac:dyDescent="0.3">
      <c r="B3" s="5" t="str">
        <f>Ukestart</f>
        <v>søndag</v>
      </c>
      <c r="C3" s="6" t="str">
        <f t="shared" ref="C3:H3" si="0">TEXT(C4,"dddd")</f>
        <v>mandag</v>
      </c>
      <c r="D3" s="6" t="str">
        <f t="shared" si="0"/>
        <v>tirsdag</v>
      </c>
      <c r="E3" s="6" t="str">
        <f t="shared" si="0"/>
        <v>onsdag</v>
      </c>
      <c r="F3" s="6" t="str">
        <f t="shared" si="0"/>
        <v>torsdag</v>
      </c>
      <c r="G3" s="6" t="str">
        <f t="shared" si="0"/>
        <v>fredag</v>
      </c>
      <c r="H3" s="7" t="str">
        <f t="shared" si="0"/>
        <v>lørdag</v>
      </c>
    </row>
    <row r="4" spans="2:9" s="4" customFormat="1" ht="24" customHeight="1" x14ac:dyDescent="0.3">
      <c r="B4" s="50">
        <f t="array" ref="B4:H4">DaysAndWeeks+DATE(CalendarYear,2,1)-WEEKDAY(DATE(CalendarYear,2,1),(Ukestart="mandag")+1)+1</f>
        <v>43856</v>
      </c>
      <c r="C4" s="50">
        <v>43857</v>
      </c>
      <c r="D4" s="50">
        <v>43858</v>
      </c>
      <c r="E4" s="50">
        <v>43859</v>
      </c>
      <c r="F4" s="50">
        <v>43860</v>
      </c>
      <c r="G4" s="50">
        <v>43861</v>
      </c>
      <c r="H4" s="51">
        <v>43862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52">
        <f t="array" ref="B6:H6">DaysAndWeeks+DATE(CalendarYear,2,1)-WEEKDAY(DATE(CalendarYear,2,1),(Ukestart="mandag")+1)+8</f>
        <v>43863</v>
      </c>
      <c r="C6" s="52">
        <v>43864</v>
      </c>
      <c r="D6" s="52">
        <v>43865</v>
      </c>
      <c r="E6" s="52">
        <v>43866</v>
      </c>
      <c r="F6" s="52">
        <v>43867</v>
      </c>
      <c r="G6" s="52">
        <v>43868</v>
      </c>
      <c r="H6" s="52">
        <v>43869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50">
        <f t="array" ref="B8:H8">DaysAndWeeks+DATE(CalendarYear,2,1)-WEEKDAY(DATE(CalendarYear,2,1),(Ukestart="mandag")+1)+15</f>
        <v>43870</v>
      </c>
      <c r="C8" s="50">
        <v>43871</v>
      </c>
      <c r="D8" s="50">
        <v>43872</v>
      </c>
      <c r="E8" s="50">
        <v>43873</v>
      </c>
      <c r="F8" s="50">
        <v>43874</v>
      </c>
      <c r="G8" s="50">
        <v>43875</v>
      </c>
      <c r="H8" s="50">
        <v>43876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52">
        <f t="array" ref="B10:H10">DaysAndWeeks+DATE(CalendarYear,2,1)-WEEKDAY(DATE(CalendarYear,2,1),(Ukestart="mandag")+1)+22</f>
        <v>43877</v>
      </c>
      <c r="C10" s="52">
        <v>43878</v>
      </c>
      <c r="D10" s="52">
        <v>43879</v>
      </c>
      <c r="E10" s="52">
        <v>43880</v>
      </c>
      <c r="F10" s="52">
        <v>43881</v>
      </c>
      <c r="G10" s="52">
        <v>43882</v>
      </c>
      <c r="H10" s="52">
        <v>43883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50">
        <f t="array" ref="B12:H12">DaysAndWeeks+DATE(CalendarYear,2,1)-WEEKDAY(DATE(CalendarYear,2,1),(Ukestart="mandag")+1)+29</f>
        <v>43884</v>
      </c>
      <c r="C12" s="50">
        <v>43885</v>
      </c>
      <c r="D12" s="50">
        <v>43886</v>
      </c>
      <c r="E12" s="50">
        <v>43887</v>
      </c>
      <c r="F12" s="50">
        <v>43888</v>
      </c>
      <c r="G12" s="50">
        <v>43889</v>
      </c>
      <c r="H12" s="50">
        <v>43890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52">
        <f t="array" ref="B14:C14">DaysAndWeeks+DATE(CalendarYear,2,1)-WEEKDAY(DATE(CalendarYear,2,1),(Ukestart="mandag")+1)+36</f>
        <v>43891</v>
      </c>
      <c r="C14" s="52">
        <v>43892</v>
      </c>
      <c r="D14" s="30" t="s">
        <v>0</v>
      </c>
      <c r="E14" s="30"/>
      <c r="F14" s="30"/>
      <c r="G14" s="30"/>
      <c r="H14" s="31"/>
    </row>
    <row r="15" spans="2:9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100-000000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100-000001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100-000002000000}"/>
    <dataValidation allowBlank="1" showInputMessage="1" showErrorMessage="1" prompt="Månedskalender for februar" sqref="A1" xr:uid="{00000000-0002-0000-0100-000003000000}"/>
    <dataValidation allowBlank="1" showInputMessage="1" prompt="Skriv inn månedlige notater i cellen nedenfor" sqref="D14:H14" xr:uid="{00000000-0002-0000-0100-000004000000}"/>
    <dataValidation allowBlank="1" showInputMessage="1" prompt="Skriv inn månedlige notater i denne cellen" sqref="D15:H15" xr:uid="{00000000-0002-0000-0100-000005000000}"/>
    <dataValidation allowBlank="1" showInputMessage="1" showErrorMessage="1" prompt="Denne raden samt radene 7, 9, 11, 13 og 15 er celler for å skrive inn daglige notater som er knyttet til kalenderdagen i cellen ovenfor." sqref="B5" xr:uid="{00000000-0002-0000-0100-000006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1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showRowColHeaders="0" zoomScaleNormal="10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5" t="str">
        <f>"Mars "&amp;CalendarYear</f>
        <v>Mars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Ukestart</f>
        <v>søndag</v>
      </c>
      <c r="C3" s="18" t="str">
        <f t="shared" ref="C3:H3" si="0">TEXT(C4,"dddd")</f>
        <v>mandag</v>
      </c>
      <c r="D3" s="18" t="str">
        <f t="shared" si="0"/>
        <v>tirsdag</v>
      </c>
      <c r="E3" s="18" t="str">
        <f t="shared" si="0"/>
        <v>onsdag</v>
      </c>
      <c r="F3" s="18" t="str">
        <f t="shared" si="0"/>
        <v>torsdag</v>
      </c>
      <c r="G3" s="18" t="str">
        <f t="shared" si="0"/>
        <v>fredag</v>
      </c>
      <c r="H3" s="19" t="str">
        <f t="shared" si="0"/>
        <v>lørdag</v>
      </c>
    </row>
    <row r="4" spans="2:9" s="4" customFormat="1" ht="24" customHeight="1" x14ac:dyDescent="0.3">
      <c r="B4" s="57">
        <f t="array" ref="B4:H4">DaysAndWeeks+DATE(CalendarYear,3,1)-WEEKDAY(DATE(CalendarYear,3,1),(Ukestart="mandag")+1)+1</f>
        <v>43891</v>
      </c>
      <c r="C4" s="57">
        <v>43892</v>
      </c>
      <c r="D4" s="57">
        <v>43893</v>
      </c>
      <c r="E4" s="57">
        <v>43894</v>
      </c>
      <c r="F4" s="57">
        <v>43895</v>
      </c>
      <c r="G4" s="57">
        <v>43896</v>
      </c>
      <c r="H4" s="57">
        <v>43897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DaysAndWeeks+DATE(CalendarYear,3,1)-WEEKDAY(DATE(CalendarYear,3,1),(Ukestart="mandag")+1)+8</f>
        <v>43898</v>
      </c>
      <c r="C6" s="58">
        <v>43899</v>
      </c>
      <c r="D6" s="58">
        <v>43900</v>
      </c>
      <c r="E6" s="58">
        <v>43901</v>
      </c>
      <c r="F6" s="58">
        <v>43902</v>
      </c>
      <c r="G6" s="58">
        <v>43903</v>
      </c>
      <c r="H6" s="58">
        <v>43904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DaysAndWeeks+DATE(CalendarYear,3,1)-WEEKDAY(DATE(CalendarYear,3,1),(Ukestart="mandag")+1)+15</f>
        <v>43905</v>
      </c>
      <c r="C8" s="57">
        <v>43906</v>
      </c>
      <c r="D8" s="57">
        <v>43907</v>
      </c>
      <c r="E8" s="57">
        <v>43908</v>
      </c>
      <c r="F8" s="57">
        <v>43909</v>
      </c>
      <c r="G8" s="57">
        <v>43910</v>
      </c>
      <c r="H8" s="57">
        <v>43911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DaysAndWeeks+DATE(CalendarYear,3,1)-WEEKDAY(DATE(CalendarYear,3,1),(Ukestart="mandag")+1)+22</f>
        <v>43912</v>
      </c>
      <c r="C10" s="58">
        <v>43913</v>
      </c>
      <c r="D10" s="58">
        <v>43914</v>
      </c>
      <c r="E10" s="58">
        <v>43915</v>
      </c>
      <c r="F10" s="58">
        <v>43916</v>
      </c>
      <c r="G10" s="58">
        <v>43917</v>
      </c>
      <c r="H10" s="58">
        <v>43918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DaysAndWeeks+DATE(CalendarYear,3,1)-WEEKDAY(DATE(CalendarYear,3,1),(Ukestart="mandag")+1)+29</f>
        <v>43919</v>
      </c>
      <c r="C12" s="57">
        <v>43920</v>
      </c>
      <c r="D12" s="57">
        <v>43921</v>
      </c>
      <c r="E12" s="57">
        <v>43922</v>
      </c>
      <c r="F12" s="57">
        <v>43923</v>
      </c>
      <c r="G12" s="57">
        <v>43924</v>
      </c>
      <c r="H12" s="57">
        <v>43925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DaysAndWeeks+DATE(CalendarYear,3,1)-WEEKDAY(DATE(CalendarYear,3,1),(Ukestart="mandag")+1)+36</f>
        <v>43926</v>
      </c>
      <c r="C14" s="58">
        <v>43927</v>
      </c>
      <c r="D14" s="36" t="s">
        <v>0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disablePrompts="1" count="8">
    <dataValidation allowBlank="1" showInputMessage="1" showErrorMessage="1" prompt="Månedskalender for mars" sqref="A1" xr:uid="{00000000-0002-0000-0200-000000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200-000001000000}"/>
    <dataValidation allowBlank="1" showInputMessage="1" showErrorMessage="1" prompt="Automatisk fastsatt ukedag" sqref="C3:H3" xr:uid="{00000000-0002-0000-0200-000002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200-000003000000}"/>
    <dataValidation allowBlank="1" showInputMessage="1" showErrorMessage="1" prompt="Denne raden samt radene 7, 9, 11, 13 og 15 er celler for å skrive inn daglige notater som er knyttet til kalenderdagen i cellen ovenfor." sqref="B5" xr:uid="{00000000-0002-0000-0200-000004000000}"/>
    <dataValidation allowBlank="1" showInputMessage="1" prompt="Skriv inn månedlige notater i denne cellen" sqref="D15:H15" xr:uid="{00000000-0002-0000-0200-000005000000}"/>
    <dataValidation allowBlank="1" showInputMessage="1" prompt="Skriv inn månedlige notater i cellen nedenfor" sqref="D14:H14" xr:uid="{00000000-0002-0000-0200-000006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2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showRowColHeaders="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5" t="str">
        <f>"April "&amp;CalendarYear</f>
        <v>April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Ukestart</f>
        <v>søndag</v>
      </c>
      <c r="C3" s="18" t="str">
        <f t="shared" ref="C3:H3" si="0">TEXT(C4,"dddd")</f>
        <v>mandag</v>
      </c>
      <c r="D3" s="18" t="str">
        <f t="shared" si="0"/>
        <v>tirsdag</v>
      </c>
      <c r="E3" s="18" t="str">
        <f t="shared" si="0"/>
        <v>onsdag</v>
      </c>
      <c r="F3" s="18" t="str">
        <f t="shared" si="0"/>
        <v>torsdag</v>
      </c>
      <c r="G3" s="18" t="str">
        <f t="shared" si="0"/>
        <v>fredag</v>
      </c>
      <c r="H3" s="19" t="str">
        <f t="shared" si="0"/>
        <v>lørdag</v>
      </c>
    </row>
    <row r="4" spans="2:9" s="4" customFormat="1" ht="24" customHeight="1" x14ac:dyDescent="0.3">
      <c r="B4" s="57">
        <f t="array" ref="B4:H4">DaysAndWeeks+DATE(CalendarYear,4,1)-WEEKDAY(DATE(CalendarYear,4,1),(Ukestart="mandag")+1)+1</f>
        <v>43919</v>
      </c>
      <c r="C4" s="57">
        <v>43920</v>
      </c>
      <c r="D4" s="57">
        <v>43921</v>
      </c>
      <c r="E4" s="57">
        <v>43922</v>
      </c>
      <c r="F4" s="57">
        <v>43923</v>
      </c>
      <c r="G4" s="57">
        <v>43924</v>
      </c>
      <c r="H4" s="57">
        <v>43925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DaysAndWeeks+DATE(CalendarYear,4,1)-WEEKDAY(DATE(CalendarYear,4,1),(Ukestart="mandag")+1)+8</f>
        <v>43926</v>
      </c>
      <c r="C6" s="58">
        <v>43927</v>
      </c>
      <c r="D6" s="58">
        <v>43928</v>
      </c>
      <c r="E6" s="58">
        <v>43929</v>
      </c>
      <c r="F6" s="58">
        <v>43930</v>
      </c>
      <c r="G6" s="58">
        <v>43931</v>
      </c>
      <c r="H6" s="58">
        <v>43932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DaysAndWeeks+DATE(CalendarYear,4,1)-WEEKDAY(DATE(CalendarYear,4,1),(Ukestart="mandag")+1)+15</f>
        <v>43933</v>
      </c>
      <c r="C8" s="57">
        <v>43934</v>
      </c>
      <c r="D8" s="57">
        <v>43935</v>
      </c>
      <c r="E8" s="57">
        <v>43936</v>
      </c>
      <c r="F8" s="57">
        <v>43937</v>
      </c>
      <c r="G8" s="57">
        <v>43938</v>
      </c>
      <c r="H8" s="57">
        <v>43939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DaysAndWeeks+DATE(CalendarYear,4,1)-WEEKDAY(DATE(CalendarYear,4,1),(Ukestart="mandag")+1)+22</f>
        <v>43940</v>
      </c>
      <c r="C10" s="58">
        <v>43941</v>
      </c>
      <c r="D10" s="58">
        <v>43942</v>
      </c>
      <c r="E10" s="58">
        <v>43943</v>
      </c>
      <c r="F10" s="58">
        <v>43944</v>
      </c>
      <c r="G10" s="58">
        <v>43945</v>
      </c>
      <c r="H10" s="58">
        <v>43946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DaysAndWeeks+DATE(CalendarYear,4,1)-WEEKDAY(DATE(CalendarYear,4,1),(Ukestart="mandag")+1)+29</f>
        <v>43947</v>
      </c>
      <c r="C12" s="57">
        <v>43948</v>
      </c>
      <c r="D12" s="57">
        <v>43949</v>
      </c>
      <c r="E12" s="57">
        <v>43950</v>
      </c>
      <c r="F12" s="57">
        <v>43951</v>
      </c>
      <c r="G12" s="57">
        <v>43952</v>
      </c>
      <c r="H12" s="57">
        <v>43953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DaysAndWeeks+DATE(CalendarYear,4,1)-WEEKDAY(DATE(CalendarYear,4,1),(Ukestart="mandag")+1)+36</f>
        <v>43954</v>
      </c>
      <c r="C14" s="58">
        <v>43955</v>
      </c>
      <c r="D14" s="36" t="s">
        <v>0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300-000000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300-000001000000}"/>
    <dataValidation allowBlank="1" showInputMessage="1" showErrorMessage="1" prompt="Månedskalender for april" sqref="A1" xr:uid="{00000000-0002-0000-0300-000002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300-000003000000}"/>
    <dataValidation allowBlank="1" showInputMessage="1" prompt="Skriv inn månedlige notater i cellen nedenfor" sqref="D14:H14" xr:uid="{00000000-0002-0000-0300-000004000000}"/>
    <dataValidation allowBlank="1" showInputMessage="1" prompt="Skriv inn månedlige notater i denne cellen" sqref="D15:H15" xr:uid="{00000000-0002-0000-0300-000005000000}"/>
    <dataValidation allowBlank="1" showInputMessage="1" showErrorMessage="1" prompt="Denne raden samt radene 7, 9, 11, 13 og 15 er celler for å skrive inn daglige notater som er knyttet til kalenderdagen i cellen ovenfor." sqref="B5" xr:uid="{00000000-0002-0000-0300-000006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3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showRowColHeaders="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5" t="str">
        <f>"Mai "&amp;CalendarYear</f>
        <v>Mai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Ukestart</f>
        <v>søndag</v>
      </c>
      <c r="C3" s="18" t="str">
        <f t="shared" ref="C3:H3" si="0">TEXT(C4,"dddd")</f>
        <v>mandag</v>
      </c>
      <c r="D3" s="18" t="str">
        <f t="shared" si="0"/>
        <v>tirsdag</v>
      </c>
      <c r="E3" s="18" t="str">
        <f t="shared" si="0"/>
        <v>onsdag</v>
      </c>
      <c r="F3" s="18" t="str">
        <f t="shared" si="0"/>
        <v>torsdag</v>
      </c>
      <c r="G3" s="18" t="str">
        <f t="shared" si="0"/>
        <v>fredag</v>
      </c>
      <c r="H3" s="19" t="str">
        <f t="shared" si="0"/>
        <v>lørdag</v>
      </c>
    </row>
    <row r="4" spans="2:9" s="4" customFormat="1" ht="24" customHeight="1" x14ac:dyDescent="0.3">
      <c r="B4" s="57">
        <f t="array" ref="B4:H4">DaysAndWeeks+DATE(CalendarYear,5,1)-WEEKDAY(DATE(CalendarYear,5,1),(Ukestart="mandag")+1)+1</f>
        <v>43947</v>
      </c>
      <c r="C4" s="57">
        <v>43948</v>
      </c>
      <c r="D4" s="57">
        <v>43949</v>
      </c>
      <c r="E4" s="57">
        <v>43950</v>
      </c>
      <c r="F4" s="57">
        <v>43951</v>
      </c>
      <c r="G4" s="57">
        <v>43952</v>
      </c>
      <c r="H4" s="57">
        <v>43953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DaysAndWeeks+DATE(CalendarYear,5,1)-WEEKDAY(DATE(CalendarYear,5,1),(Ukestart="mandag")+1)+8</f>
        <v>43954</v>
      </c>
      <c r="C6" s="58">
        <v>43955</v>
      </c>
      <c r="D6" s="58">
        <v>43956</v>
      </c>
      <c r="E6" s="58">
        <v>43957</v>
      </c>
      <c r="F6" s="58">
        <v>43958</v>
      </c>
      <c r="G6" s="58">
        <v>43959</v>
      </c>
      <c r="H6" s="58">
        <v>43960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DaysAndWeeks+DATE(CalendarYear,5,1)-WEEKDAY(DATE(CalendarYear,5,1),(Ukestart="mandag")+1)+15</f>
        <v>43961</v>
      </c>
      <c r="C8" s="57">
        <v>43962</v>
      </c>
      <c r="D8" s="57">
        <v>43963</v>
      </c>
      <c r="E8" s="57">
        <v>43964</v>
      </c>
      <c r="F8" s="57">
        <v>43965</v>
      </c>
      <c r="G8" s="57">
        <v>43966</v>
      </c>
      <c r="H8" s="57">
        <v>43967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DaysAndWeeks+DATE(CalendarYear,5,1)-WEEKDAY(DATE(CalendarYear,5,1),(Ukestart="mandag")+1)+22</f>
        <v>43968</v>
      </c>
      <c r="C10" s="58">
        <v>43969</v>
      </c>
      <c r="D10" s="58">
        <v>43970</v>
      </c>
      <c r="E10" s="58">
        <v>43971</v>
      </c>
      <c r="F10" s="58">
        <v>43972</v>
      </c>
      <c r="G10" s="58">
        <v>43973</v>
      </c>
      <c r="H10" s="58">
        <v>43974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DaysAndWeeks+DATE(CalendarYear,5,1)-WEEKDAY(DATE(CalendarYear,5,1),(Ukestart="mandag")+1)+29</f>
        <v>43975</v>
      </c>
      <c r="C12" s="57">
        <v>43976</v>
      </c>
      <c r="D12" s="57">
        <v>43977</v>
      </c>
      <c r="E12" s="57">
        <v>43978</v>
      </c>
      <c r="F12" s="57">
        <v>43979</v>
      </c>
      <c r="G12" s="57">
        <v>43980</v>
      </c>
      <c r="H12" s="57">
        <v>43981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DaysAndWeeks+DATE(CalendarYear,5,1)-WEEKDAY(DATE(CalendarYear,5,1),(Ukestart="mandag")+1)+36</f>
        <v>43982</v>
      </c>
      <c r="C14" s="58">
        <v>43983</v>
      </c>
      <c r="D14" s="36" t="s">
        <v>0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400-000000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400-000001000000}"/>
    <dataValidation allowBlank="1" showInputMessage="1" showErrorMessage="1" prompt="Månedskalender for mai" sqref="A1" xr:uid="{00000000-0002-0000-0400-000002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400-000003000000}"/>
    <dataValidation allowBlank="1" showInputMessage="1" showErrorMessage="1" prompt="Denne raden samt radene 7, 9, 11, 13 og 15 er celler for å skrive inn daglige notater som er knyttet til kalenderdagen i cellen ovenfor." sqref="B5" xr:uid="{00000000-0002-0000-0400-000004000000}"/>
    <dataValidation allowBlank="1" showInputMessage="1" prompt="Skriv inn månedlige notater i denne cellen" sqref="D15:H15" xr:uid="{00000000-0002-0000-0400-000005000000}"/>
    <dataValidation allowBlank="1" showInputMessage="1" prompt="Skriv inn månedlige notater i cellen nedenfor" sqref="D14:H14" xr:uid="{00000000-0002-0000-0400-000006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4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showRowColHeaders="0" zoomScaleNormal="10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0" t="str">
        <f>"Juni "&amp;CalendarYear</f>
        <v>Juni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Ukestart</f>
        <v>søndag</v>
      </c>
      <c r="C3" s="23" t="str">
        <f t="shared" ref="C3:H3" si="0">TEXT(C4,"dddd")</f>
        <v>mandag</v>
      </c>
      <c r="D3" s="23" t="str">
        <f t="shared" si="0"/>
        <v>tirsdag</v>
      </c>
      <c r="E3" s="23" t="str">
        <f t="shared" si="0"/>
        <v>onsdag</v>
      </c>
      <c r="F3" s="23" t="str">
        <f t="shared" si="0"/>
        <v>torsdag</v>
      </c>
      <c r="G3" s="23" t="str">
        <f t="shared" si="0"/>
        <v>fredag</v>
      </c>
      <c r="H3" s="24" t="str">
        <f t="shared" si="0"/>
        <v>lørdag</v>
      </c>
    </row>
    <row r="4" spans="2:9" s="4" customFormat="1" ht="24" customHeight="1" x14ac:dyDescent="0.3">
      <c r="B4" s="55">
        <f t="array" ref="B4:H4">DaysAndWeeks+DATE(CalendarYear,6,1)-WEEKDAY(DATE(CalendarYear,6,1),(Ukestart="mandag")+1)+1</f>
        <v>43982</v>
      </c>
      <c r="C4" s="55">
        <v>43983</v>
      </c>
      <c r="D4" s="55">
        <v>43984</v>
      </c>
      <c r="E4" s="55">
        <v>43985</v>
      </c>
      <c r="F4" s="55">
        <v>43986</v>
      </c>
      <c r="G4" s="55">
        <v>43987</v>
      </c>
      <c r="H4" s="55">
        <v>43988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DaysAndWeeks+DATE(CalendarYear,6,1)-WEEKDAY(DATE(CalendarYear,6,1),(Ukestart="mandag")+1)+8</f>
        <v>43989</v>
      </c>
      <c r="C6" s="56">
        <v>43990</v>
      </c>
      <c r="D6" s="56">
        <v>43991</v>
      </c>
      <c r="E6" s="56">
        <v>43992</v>
      </c>
      <c r="F6" s="56">
        <v>43993</v>
      </c>
      <c r="G6" s="56">
        <v>43994</v>
      </c>
      <c r="H6" s="56">
        <v>43995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DaysAndWeeks+DATE(CalendarYear,6,1)-WEEKDAY(DATE(CalendarYear,6,1),(Ukestart="mandag")+1)+15</f>
        <v>43996</v>
      </c>
      <c r="C8" s="55">
        <v>43997</v>
      </c>
      <c r="D8" s="55">
        <v>43998</v>
      </c>
      <c r="E8" s="55">
        <v>43999</v>
      </c>
      <c r="F8" s="55">
        <v>44000</v>
      </c>
      <c r="G8" s="55">
        <v>44001</v>
      </c>
      <c r="H8" s="55">
        <v>44002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DaysAndWeeks+DATE(CalendarYear,6,1)-WEEKDAY(DATE(CalendarYear,6,1),(Ukestart="mandag")+1)+22</f>
        <v>44003</v>
      </c>
      <c r="C10" s="56">
        <v>44004</v>
      </c>
      <c r="D10" s="56">
        <v>44005</v>
      </c>
      <c r="E10" s="56">
        <v>44006</v>
      </c>
      <c r="F10" s="56">
        <v>44007</v>
      </c>
      <c r="G10" s="56">
        <v>44008</v>
      </c>
      <c r="H10" s="56">
        <v>44009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DaysAndWeeks+DATE(CalendarYear,6,1)-WEEKDAY(DATE(CalendarYear,6,1),(Ukestart="mandag")+1)+29</f>
        <v>44010</v>
      </c>
      <c r="C12" s="55">
        <v>44011</v>
      </c>
      <c r="D12" s="55">
        <v>44012</v>
      </c>
      <c r="E12" s="55">
        <v>44013</v>
      </c>
      <c r="F12" s="55">
        <v>44014</v>
      </c>
      <c r="G12" s="55">
        <v>44015</v>
      </c>
      <c r="H12" s="55">
        <v>44016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DaysAndWeeks+DATE(CalendarYear,6,1)-WEEKDAY(DATE(CalendarYear,6,1),(Ukestart="mandag")+1)+36</f>
        <v>44017</v>
      </c>
      <c r="C14" s="56">
        <v>44018</v>
      </c>
      <c r="D14" s="41" t="s">
        <v>0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500-000000000000}"/>
    <dataValidation allowBlank="1" showInputMessage="1" showErrorMessage="1" prompt="Månedskalender for juni" sqref="A1" xr:uid="{00000000-0002-0000-0500-000001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500-000002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500-000003000000}"/>
    <dataValidation allowBlank="1" showInputMessage="1" prompt="Skriv inn månedlige notater i cellen nedenfor" sqref="D14:H14" xr:uid="{00000000-0002-0000-0500-000004000000}"/>
    <dataValidation allowBlank="1" showInputMessage="1" prompt="Skriv inn månedlige notater i denne cellen" sqref="D15:H15" xr:uid="{00000000-0002-0000-0500-000005000000}"/>
    <dataValidation allowBlank="1" showInputMessage="1" showErrorMessage="1" prompt="Denne raden samt radene 7, 9, 11, 13 og 15 er celler for å skrive inn daglige notater som er knyttet til kalenderdagen i cellen ovenfor." sqref="B5" xr:uid="{00000000-0002-0000-0500-000006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5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showRowColHeaders="0" zoomScaleNormal="10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0" t="str">
        <f>"Juli "&amp;CalendarYear</f>
        <v>Juli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Ukestart</f>
        <v>søndag</v>
      </c>
      <c r="C3" s="23" t="str">
        <f t="shared" ref="C3:H3" si="0">TEXT(C4,"dddd")</f>
        <v>mandag</v>
      </c>
      <c r="D3" s="23" t="str">
        <f t="shared" si="0"/>
        <v>tirsdag</v>
      </c>
      <c r="E3" s="23" t="str">
        <f t="shared" si="0"/>
        <v>onsdag</v>
      </c>
      <c r="F3" s="23" t="str">
        <f t="shared" si="0"/>
        <v>torsdag</v>
      </c>
      <c r="G3" s="23" t="str">
        <f t="shared" si="0"/>
        <v>fredag</v>
      </c>
      <c r="H3" s="24" t="str">
        <f t="shared" si="0"/>
        <v>lørdag</v>
      </c>
    </row>
    <row r="4" spans="2:9" s="4" customFormat="1" ht="24" customHeight="1" x14ac:dyDescent="0.3">
      <c r="B4" s="55">
        <f t="array" ref="B4:H4">DaysAndWeeks+DATE(CalendarYear,7,1)-WEEKDAY(DATE(CalendarYear,7,1),(Ukestart="mandag")+1)+1</f>
        <v>44010</v>
      </c>
      <c r="C4" s="55">
        <v>44011</v>
      </c>
      <c r="D4" s="55">
        <v>44012</v>
      </c>
      <c r="E4" s="55">
        <v>44013</v>
      </c>
      <c r="F4" s="55">
        <v>44014</v>
      </c>
      <c r="G4" s="55">
        <v>44015</v>
      </c>
      <c r="H4" s="55">
        <v>44016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DaysAndWeeks+DATE(CalendarYear,7,1)-WEEKDAY(DATE(CalendarYear,7,1),(Ukestart="mandag")+1)+8</f>
        <v>44017</v>
      </c>
      <c r="C6" s="56">
        <v>44018</v>
      </c>
      <c r="D6" s="56">
        <v>44019</v>
      </c>
      <c r="E6" s="56">
        <v>44020</v>
      </c>
      <c r="F6" s="56">
        <v>44021</v>
      </c>
      <c r="G6" s="56">
        <v>44022</v>
      </c>
      <c r="H6" s="56">
        <v>44023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DaysAndWeeks+DATE(CalendarYear,7,1)-WEEKDAY(DATE(CalendarYear,7,1),(Ukestart="mandag")+1)+15</f>
        <v>44024</v>
      </c>
      <c r="C8" s="55">
        <v>44025</v>
      </c>
      <c r="D8" s="55">
        <v>44026</v>
      </c>
      <c r="E8" s="55">
        <v>44027</v>
      </c>
      <c r="F8" s="55">
        <v>44028</v>
      </c>
      <c r="G8" s="55">
        <v>44029</v>
      </c>
      <c r="H8" s="55">
        <v>44030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DaysAndWeeks+DATE(CalendarYear,7,1)-WEEKDAY(DATE(CalendarYear,7,1),(Ukestart="mandag")+1)+22</f>
        <v>44031</v>
      </c>
      <c r="C10" s="56">
        <v>44032</v>
      </c>
      <c r="D10" s="56">
        <v>44033</v>
      </c>
      <c r="E10" s="56">
        <v>44034</v>
      </c>
      <c r="F10" s="56">
        <v>44035</v>
      </c>
      <c r="G10" s="56">
        <v>44036</v>
      </c>
      <c r="H10" s="56">
        <v>44037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DaysAndWeeks+DATE(CalendarYear,7,1)-WEEKDAY(DATE(CalendarYear,7,1),(Ukestart="mandag")+1)+29</f>
        <v>44038</v>
      </c>
      <c r="C12" s="55">
        <v>44039</v>
      </c>
      <c r="D12" s="55">
        <v>44040</v>
      </c>
      <c r="E12" s="55">
        <v>44041</v>
      </c>
      <c r="F12" s="55">
        <v>44042</v>
      </c>
      <c r="G12" s="55">
        <v>44043</v>
      </c>
      <c r="H12" s="55">
        <v>44044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DaysAndWeeks+DATE(CalendarYear,7,1)-WEEKDAY(DATE(CalendarYear,7,1),(Ukestart="mandag")+1)+36</f>
        <v>44045</v>
      </c>
      <c r="C14" s="56">
        <v>44046</v>
      </c>
      <c r="D14" s="41" t="s">
        <v>0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600-000000000000}"/>
    <dataValidation allowBlank="1" showInputMessage="1" showErrorMessage="1" prompt="Månedskalender for juli" sqref="A1" xr:uid="{00000000-0002-0000-0600-000001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600-000002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600-000003000000}"/>
    <dataValidation allowBlank="1" showInputMessage="1" showErrorMessage="1" prompt="Denne raden samt radene 7, 9, 11, 13 og 15 er celler for å skrive inn daglige notater som er knyttet til kalenderdagen i cellen ovenfor." sqref="B5" xr:uid="{00000000-0002-0000-0600-000004000000}"/>
    <dataValidation allowBlank="1" showInputMessage="1" prompt="Skriv inn månedlige notater i denne cellen" sqref="D15:H15" xr:uid="{00000000-0002-0000-0600-000005000000}"/>
    <dataValidation allowBlank="1" showInputMessage="1" prompt="Skriv inn månedlige notater i cellen nedenfor" sqref="D14:H14" xr:uid="{00000000-0002-0000-0600-000006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6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showRowColHeaders="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0" t="str">
        <f>"August "&amp;CalendarYear</f>
        <v>August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Ukestart</f>
        <v>søndag</v>
      </c>
      <c r="C3" s="23" t="str">
        <f t="shared" ref="C3:H3" si="0">TEXT(C4,"dddd")</f>
        <v>mandag</v>
      </c>
      <c r="D3" s="23" t="str">
        <f t="shared" si="0"/>
        <v>tirsdag</v>
      </c>
      <c r="E3" s="23" t="str">
        <f t="shared" si="0"/>
        <v>onsdag</v>
      </c>
      <c r="F3" s="23" t="str">
        <f t="shared" si="0"/>
        <v>torsdag</v>
      </c>
      <c r="G3" s="23" t="str">
        <f t="shared" si="0"/>
        <v>fredag</v>
      </c>
      <c r="H3" s="24" t="str">
        <f t="shared" si="0"/>
        <v>lørdag</v>
      </c>
    </row>
    <row r="4" spans="2:9" s="4" customFormat="1" ht="24" customHeight="1" x14ac:dyDescent="0.3">
      <c r="B4" s="55">
        <f t="array" ref="B4:H4">DaysAndWeeks+DATE(CalendarYear,8,1)-WEEKDAY(DATE(CalendarYear,8,1),(Ukestart="mandag")+1)+1</f>
        <v>44038</v>
      </c>
      <c r="C4" s="55">
        <v>44039</v>
      </c>
      <c r="D4" s="55">
        <v>44040</v>
      </c>
      <c r="E4" s="55">
        <v>44041</v>
      </c>
      <c r="F4" s="55">
        <v>44042</v>
      </c>
      <c r="G4" s="55">
        <v>44043</v>
      </c>
      <c r="H4" s="55">
        <v>44044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DaysAndWeeks+DATE(CalendarYear,8,1)-WEEKDAY(DATE(CalendarYear,8,1),(Ukestart="mandag")+1)+8</f>
        <v>44045</v>
      </c>
      <c r="C6" s="56">
        <v>44046</v>
      </c>
      <c r="D6" s="56">
        <v>44047</v>
      </c>
      <c r="E6" s="56">
        <v>44048</v>
      </c>
      <c r="F6" s="56">
        <v>44049</v>
      </c>
      <c r="G6" s="56">
        <v>44050</v>
      </c>
      <c r="H6" s="56">
        <v>44051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DaysAndWeeks+DATE(CalendarYear,8,1)-WEEKDAY(DATE(CalendarYear,8,1),(Ukestart="mandag")+1)+15</f>
        <v>44052</v>
      </c>
      <c r="C8" s="55">
        <v>44053</v>
      </c>
      <c r="D8" s="55">
        <v>44054</v>
      </c>
      <c r="E8" s="55">
        <v>44055</v>
      </c>
      <c r="F8" s="55">
        <v>44056</v>
      </c>
      <c r="G8" s="55">
        <v>44057</v>
      </c>
      <c r="H8" s="55">
        <v>44058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DaysAndWeeks+DATE(CalendarYear,8,1)-WEEKDAY(DATE(CalendarYear,8,1),(Ukestart="mandag")+1)+22</f>
        <v>44059</v>
      </c>
      <c r="C10" s="56">
        <v>44060</v>
      </c>
      <c r="D10" s="56">
        <v>44061</v>
      </c>
      <c r="E10" s="56">
        <v>44062</v>
      </c>
      <c r="F10" s="56">
        <v>44063</v>
      </c>
      <c r="G10" s="56">
        <v>44064</v>
      </c>
      <c r="H10" s="56">
        <v>44065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DaysAndWeeks+DATE(CalendarYear,8,1)-WEEKDAY(DATE(CalendarYear,8,1),(Ukestart="mandag")+1)+29</f>
        <v>44066</v>
      </c>
      <c r="C12" s="55">
        <v>44067</v>
      </c>
      <c r="D12" s="55">
        <v>44068</v>
      </c>
      <c r="E12" s="55">
        <v>44069</v>
      </c>
      <c r="F12" s="55">
        <v>44070</v>
      </c>
      <c r="G12" s="55">
        <v>44071</v>
      </c>
      <c r="H12" s="55">
        <v>44072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DaysAndWeeks+DATE(CalendarYear,8,1)-WEEKDAY(DATE(CalendarYear,8,1),(Ukestart="mandag")+1)+36</f>
        <v>44073</v>
      </c>
      <c r="C14" s="56">
        <v>44074</v>
      </c>
      <c r="D14" s="41" t="s">
        <v>0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700-000000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700-000001000000}"/>
    <dataValidation allowBlank="1" showInputMessage="1" showErrorMessage="1" prompt="Månedskalender for august" sqref="A1" xr:uid="{00000000-0002-0000-0700-000002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700-000003000000}"/>
    <dataValidation allowBlank="1" showInputMessage="1" prompt="Skriv inn månedlige notater i cellen nedenfor" sqref="D14:H14" xr:uid="{00000000-0002-0000-0700-000004000000}"/>
    <dataValidation allowBlank="1" showInputMessage="1" prompt="Skriv inn månedlige notater i denne cellen" sqref="D15:H15" xr:uid="{00000000-0002-0000-0700-000005000000}"/>
    <dataValidation allowBlank="1" showInputMessage="1" showErrorMessage="1" prompt="Denne raden samt radene 7, 9, 11, 13 og 15 er celler for å skrive inn daglige notater som er knyttet til kalenderdagen i cellen ovenfor." sqref="B5" xr:uid="{00000000-0002-0000-0700-000006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7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showRowColHeaders="0" zoomScaleNormal="100" workbookViewId="0"/>
  </sheetViews>
  <sheetFormatPr baseColWidth="10"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5" t="str">
        <f>"September "&amp;CalendarYear</f>
        <v>September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Ukestart</f>
        <v>søndag</v>
      </c>
      <c r="C3" s="15" t="str">
        <f t="shared" ref="C3:H3" si="0">TEXT(C4,"dddd")</f>
        <v>mandag</v>
      </c>
      <c r="D3" s="15" t="str">
        <f t="shared" si="0"/>
        <v>tirsdag</v>
      </c>
      <c r="E3" s="15" t="str">
        <f t="shared" si="0"/>
        <v>onsdag</v>
      </c>
      <c r="F3" s="15" t="str">
        <f t="shared" si="0"/>
        <v>torsdag</v>
      </c>
      <c r="G3" s="15" t="str">
        <f t="shared" si="0"/>
        <v>fredag</v>
      </c>
      <c r="H3" s="16" t="str">
        <f t="shared" si="0"/>
        <v>lørdag</v>
      </c>
    </row>
    <row r="4" spans="2:9" s="4" customFormat="1" ht="24" customHeight="1" x14ac:dyDescent="0.3">
      <c r="B4" s="53">
        <f t="array" ref="B4:H4">DaysAndWeeks+DATE(CalendarYear,9,1)-WEEKDAY(DATE(CalendarYear,9,1),(Ukestart="mandag")+1)+1</f>
        <v>44073</v>
      </c>
      <c r="C4" s="53">
        <v>44074</v>
      </c>
      <c r="D4" s="53">
        <v>44075</v>
      </c>
      <c r="E4" s="53">
        <v>44076</v>
      </c>
      <c r="F4" s="53">
        <v>44077</v>
      </c>
      <c r="G4" s="53">
        <v>44078</v>
      </c>
      <c r="H4" s="53">
        <v>44079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DaysAndWeeks+DATE(CalendarYear,9,1)-WEEKDAY(DATE(CalendarYear,9,1),(Ukestart="mandag")+1)+8</f>
        <v>44080</v>
      </c>
      <c r="C6" s="54">
        <v>44081</v>
      </c>
      <c r="D6" s="54">
        <v>44082</v>
      </c>
      <c r="E6" s="54">
        <v>44083</v>
      </c>
      <c r="F6" s="54">
        <v>44084</v>
      </c>
      <c r="G6" s="54">
        <v>44085</v>
      </c>
      <c r="H6" s="54">
        <v>44086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DaysAndWeeks+DATE(CalendarYear,9,1)-WEEKDAY(DATE(CalendarYear,9,1),(Ukestart="mandag")+1)+15</f>
        <v>44087</v>
      </c>
      <c r="C8" s="53">
        <v>44088</v>
      </c>
      <c r="D8" s="53">
        <v>44089</v>
      </c>
      <c r="E8" s="53">
        <v>44090</v>
      </c>
      <c r="F8" s="53">
        <v>44091</v>
      </c>
      <c r="G8" s="53">
        <v>44092</v>
      </c>
      <c r="H8" s="53">
        <v>44093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DaysAndWeeks+DATE(CalendarYear,9,1)-WEEKDAY(DATE(CalendarYear,9,1),(Ukestart="mandag")+1)+22</f>
        <v>44094</v>
      </c>
      <c r="C10" s="54">
        <v>44095</v>
      </c>
      <c r="D10" s="54">
        <v>44096</v>
      </c>
      <c r="E10" s="54">
        <v>44097</v>
      </c>
      <c r="F10" s="54">
        <v>44098</v>
      </c>
      <c r="G10" s="54">
        <v>44099</v>
      </c>
      <c r="H10" s="54">
        <v>44100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DaysAndWeeks+DATE(CalendarYear,9,1)-WEEKDAY(DATE(CalendarYear,9,1),(Ukestart="mandag")+1)+29</f>
        <v>44101</v>
      </c>
      <c r="C12" s="53">
        <v>44102</v>
      </c>
      <c r="D12" s="53">
        <v>44103</v>
      </c>
      <c r="E12" s="53">
        <v>44104</v>
      </c>
      <c r="F12" s="53">
        <v>44105</v>
      </c>
      <c r="G12" s="53">
        <v>44106</v>
      </c>
      <c r="H12" s="53">
        <v>44107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DaysAndWeeks+DATE(CalendarYear,9,1)-WEEKDAY(DATE(CalendarYear,9,1),(Ukestart="mandag")+1)+36</f>
        <v>44108</v>
      </c>
      <c r="C14" s="54">
        <v>44109</v>
      </c>
      <c r="D14" s="46" t="s">
        <v>0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sk fastsatt ukedag" sqref="C3:H3" xr:uid="{00000000-0002-0000-0800-000000000000}"/>
    <dataValidation allowBlank="1" showInputMessage="1" showErrorMessage="1" prompt="Året i denne cellen oppdateres automatisk basert på året som er skrevet inn i regnearket for januar. Kalenderen nedenfor har datoer for forrige og neste måned med lysere skriftsjattering" sqref="B2:D2" xr:uid="{00000000-0002-0000-0800-000001000000}"/>
    <dataValidation allowBlank="1" showInputMessage="1" showErrorMessage="1" prompt="Månedskalender for september" sqref="A1" xr:uid="{00000000-0002-0000-0800-000002000000}"/>
    <dataValidation allowBlank="1" showInputMessage="1" showErrorMessage="1" prompt="Denne raden samt rad 6, 8, 10, 12 og 14 inneholder kalenderdager i uken. Hvis denne cellen ikke inneholder tallet 1, er det en dag fra forrige måned. Skriv inn notater i celle D15." sqref="B4" xr:uid="{00000000-0002-0000-0800-000003000000}"/>
    <dataValidation allowBlank="1" showInputMessage="1" showErrorMessage="1" prompt="Denne raden samt radene 7, 9, 11, 13 og 15 er celler for å skrive inn daglige notater som er knyttet til kalenderdagen i cellen ovenfor." sqref="B5" xr:uid="{00000000-0002-0000-0800-000004000000}"/>
    <dataValidation allowBlank="1" showInputMessage="1" prompt="Skriv inn månedlige notater i denne cellen" sqref="D15:H15" xr:uid="{00000000-0002-0000-0800-000005000000}"/>
    <dataValidation allowBlank="1" showInputMessage="1" prompt="Skriv inn månedlige notater i cellen nedenfor" sqref="D14:H14" xr:uid="{00000000-0002-0000-0800-000006000000}"/>
    <dataValidation allowBlank="1" showInputMessage="1" showErrorMessage="1" prompt="Denne raden inneholder navnene på ukedagene for denne kalenderen. Denne cellen inneholder første dagen i uken. Hvis du vil endre dagen uken skal starte med, velger du en ny ukedag i celle L5 i regnearket for januar." sqref="B3" xr:uid="{00000000-0002-0000-08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Regneark</vt:lpstr>
      </vt:variant>
      <vt:variant>
        <vt:i4>12</vt:i4>
      </vt:variant>
      <vt:variant>
        <vt:lpstr>Navngitte områder</vt:lpstr>
      </vt:variant>
      <vt:variant>
        <vt:i4>39</vt:i4>
      </vt:variant>
    </vt:vector>
  </HeadingPairs>
  <TitlesOfParts>
    <vt:vector size="51" baseType="lpstr">
      <vt:lpstr>Januar</vt:lpstr>
      <vt:lpstr>Februar</vt:lpstr>
      <vt:lpstr>Mars</vt:lpstr>
      <vt:lpstr>April</vt:lpstr>
      <vt:lpstr>Mai</vt:lpstr>
      <vt:lpstr>Juni</vt:lpstr>
      <vt:lpstr>Juli</vt:lpstr>
      <vt:lpstr>August</vt:lpstr>
      <vt:lpstr>September</vt:lpstr>
      <vt:lpstr>Oktober</vt:lpstr>
      <vt:lpstr>November</vt:lpstr>
      <vt:lpstr>Desember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RowTitleRegion1..K3</vt:lpstr>
      <vt:lpstr>Ukestart</vt:lpstr>
      <vt:lpstr>April!Utskriftsområde</vt:lpstr>
      <vt:lpstr>August!Utskriftsområde</vt:lpstr>
      <vt:lpstr>Desember!Utskriftsområde</vt:lpstr>
      <vt:lpstr>Februar!Utskriftsområde</vt:lpstr>
      <vt:lpstr>Januar!Utskriftsområde</vt:lpstr>
      <vt:lpstr>Juli!Utskriftsområde</vt:lpstr>
      <vt:lpstr>Juni!Utskriftsområde</vt:lpstr>
      <vt:lpstr>Mai!Utskriftsområde</vt:lpstr>
      <vt:lpstr>Mars!Utskriftsområde</vt:lpstr>
      <vt:lpstr>November!Utskriftsområde</vt:lpstr>
      <vt:lpstr>Oktober!Utskriftsområde</vt:lpstr>
      <vt:lpstr>September!Utskriftsområde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2020-02-16T18:04:14Z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