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nb-NO\target\"/>
    </mc:Choice>
  </mc:AlternateContent>
  <xr:revisionPtr revIDLastSave="0" documentId="13_ncr:1_{F0A19D2B-8CFD-4443-A986-81C18FCC9E27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Utlånsark for biblioteksbøker" sheetId="1" r:id="rId1"/>
  </sheets>
  <definedNames>
    <definedName name="DagerInnvilget">'Utlånsark for biblioteksbøker'!$H$1</definedName>
    <definedName name="Kolonnetittel1">Bøker[[#Headers],[Forfalt]]</definedName>
    <definedName name="_xlnm.Print_Titles" localSheetId="0">'Utlånsark for biblioteksbøker'!$2:$2</definedName>
    <definedName name="RadtittelOmråde1..H1">'Utlånsark for biblioteksbøker'!$F$1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<sst xmlns="http://schemas.openxmlformats.org/spreadsheetml/2006/main" count="38" uniqueCount="32">
  <si>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Forfalt</t>
  </si>
  <si>
    <t>Utlånsark for biblioteksbøker</t>
  </si>
  <si>
    <t>ELEV</t>
  </si>
  <si>
    <t>Linda Skistad</t>
  </si>
  <si>
    <t>Ove Hennum</t>
  </si>
  <si>
    <t>Wilmer Koch</t>
  </si>
  <si>
    <t>Finn Andresen</t>
  </si>
  <si>
    <t>Iselin Pilskog</t>
  </si>
  <si>
    <t>Helga Hammeren</t>
  </si>
  <si>
    <t>Ingjerd Espeseth</t>
  </si>
  <si>
    <t>KONTAKT-E-POSTADRESSE</t>
  </si>
  <si>
    <t>noen@example.com</t>
  </si>
  <si>
    <t>KONTAKTTELEFON</t>
  </si>
  <si>
    <t>555-0100</t>
  </si>
  <si>
    <t>555-0101</t>
  </si>
  <si>
    <t>555-0102</t>
  </si>
  <si>
    <t>555-0103</t>
  </si>
  <si>
    <t>555-0104</t>
  </si>
  <si>
    <t>555-0105</t>
  </si>
  <si>
    <t>555-0106</t>
  </si>
  <si>
    <t>BOKTITTEL</t>
  </si>
  <si>
    <t>Little House on the Prairie</t>
  </si>
  <si>
    <t>Charlotte's Web</t>
  </si>
  <si>
    <t>The Phantom Tollbooth</t>
  </si>
  <si>
    <t>Mrs. Frisby and the Rats of Nimh</t>
  </si>
  <si>
    <t>Matilda</t>
  </si>
  <si>
    <t>The Chronicles of Narnia</t>
  </si>
  <si>
    <t>The Witch of Blackbird Pond</t>
  </si>
  <si>
    <t xml:space="preserve">ANTALL DAGER TIL FORSINKET LEVERING: </t>
  </si>
  <si>
    <t>LÅNT DATO</t>
  </si>
  <si>
    <t>LEVERT TILBAKE DATO</t>
  </si>
  <si>
    <t>DAGER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</si>
</sst>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9]##_ ##_ ##_ ##;\(\+##\)_ ##_ ##_ ##_ ##"/>
    <numFmt numFmtId="165" formatCode="&quot;Forfalt&quot;;&quot;&quot;;&quot;&quot;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8" applyNumberFormat="1" applyFont="1">
      <alignment horizontal="left" vertical="center" wrapText="1" indent="1"/>
    </xf>
    <xf numFmtId="1" fontId="0" fillId="0" borderId="0" xfId="10" applyFont="1" applyAlignment="1">
      <alignment horizontal="center" vertical="center"/>
    </xf>
    <xf numFmtId="14" fontId="0" fillId="0" borderId="0" xfId="9" applyFont="1">
      <alignment horizontal="left" vertical="center" wrapText="1" indent="1"/>
    </xf>
    <xf numFmtId="165" fontId="20" fillId="0" borderId="0" xfId="11" applyNumberFormat="1" applyFo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o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15"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164" formatCode="[&lt;=99999999]##_ ##_ ##_ ##;\(\+##\)_ ##_ ##_ ##_ 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  <numFmt numFmtId="165" formatCode="&quot;Forfalt&quot;;&quot;&quot;;&quot;&quot;"/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4"/>
      <tableStyleElement type="headerRow" dxfId="13"/>
      <tableStyleElement type="firstColumn" dxfId="12"/>
      <tableStyleElement type="firstHeaderCell" dxfId="11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Bokikon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Sirkel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Boksider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Bokdisposisjon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Rektangel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øker" displayName="Bøker" ref="A2:H9">
  <autoFilter ref="A2:H9" xr:uid="{00000000-0009-0000-0100-000001000000}"/>
  <tableColumns count="8">
    <tableColumn id="8" xr3:uid="{00000000-0010-0000-0000-000008000000}" name="Forfalt" totalsRowLabel="Totalt" dataDxfId="9" totalsRowDxfId="8" dataCellStyle="Icon Set">
      <calculatedColumnFormula>IFERROR(((Bøker[[#This Row],[LÅNT DATO]]+DagerInnvilget)&lt;TODAY())*(LEN(Bøker[[#This Row],[LEVERT TILBAKE DATO]])=0)*(LEN(Bøker[[#This Row],[LÅNT DATO]])&gt;0),0)</calculatedColumnFormula>
    </tableColumn>
    <tableColumn id="1" xr3:uid="{00000000-0010-0000-0000-000001000000}" name="ELEV"/>
    <tableColumn id="3" xr3:uid="{00000000-0010-0000-0000-000003000000}" name="KONTAKT-E-POSTADRESSE" dataDxfId="7" totalsRowDxfId="6"/>
    <tableColumn id="2" xr3:uid="{00000000-0010-0000-0000-000002000000}" name="KONTAKTTELEFON" dataDxfId="5" totalsRowDxfId="4" dataCellStyle="Phone"/>
    <tableColumn id="4" xr3:uid="{00000000-0010-0000-0000-000004000000}" name="BOKTITTEL"/>
    <tableColumn id="6" xr3:uid="{00000000-0010-0000-0000-000006000000}" name="LÅNT DATO" totalsRowDxfId="3" dataCellStyle="Dato"/>
    <tableColumn id="5" xr3:uid="{00000000-0010-0000-0000-000005000000}" name="LEVERT TILBAKE DATO" totalsRowDxfId="2" dataCellStyle="Dato"/>
    <tableColumn id="7" xr3:uid="{00000000-0010-0000-0000-000007000000}" name="DAGER" totalsRowFunction="sum" dataDxfId="1" totalsRowDxfId="0">
      <calculatedColumnFormula>IFERROR(IF(Bøker[[#This Row],[LEVERT TILBAKE DATO]]="",IF(Bøker[[#This Row],[LÅNT DATO]]&lt;&gt;"", TODAY()-Bøker[[#This Row],[LÅNT DATO]],""),Bøker[[#This Row],[LEVERT TILBAKE DATO]]-Bøker[[#This Row],[LÅNT DATO]]),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omeone@example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hyperlink" Target="mailto:noen@example.com" TargetMode="External"/><Relationship Id="rId5" Type="http://schemas.openxmlformats.org/officeDocument/2006/relationships/hyperlink" Target="mailto:someone@example.com" TargetMode="External"/><Relationship Id="rId4" Type="http://schemas.openxmlformats.org/officeDocument/2006/relationships/hyperlink" Target="mailto:someone@example.co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20.77734375" customWidth="1"/>
    <col min="5" max="5" width="30.44140625" customWidth="1"/>
    <col min="6" max="6" width="19.21875" customWidth="1"/>
    <col min="7" max="7" width="20.664062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1" t="s">
        <v>1</v>
      </c>
      <c r="C1" s="11"/>
      <c r="D1" s="11"/>
      <c r="E1" s="11"/>
      <c r="F1" s="10" t="s">
        <v>28</v>
      </c>
      <c r="G1" s="10"/>
      <c r="H1" s="3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8">
        <f ca="1">IFERROR(((Bøker[[#This Row],[LÅNT DATO]]+DagerInnvilget)&lt;TODAY())*(LEN(Bøker[[#This Row],[LEVERT TILBAKE DATO]])=0)*(LEN(Bøker[[#This Row],[LÅNT DATO]])&gt;0),0)</f>
        <v>0</v>
      </c>
      <c r="B3" s="2" t="s">
        <v>3</v>
      </c>
      <c r="C3" s="9" t="s">
        <v>11</v>
      </c>
      <c r="D3" s="5" t="s">
        <v>13</v>
      </c>
      <c r="E3" s="4" t="s">
        <v>21</v>
      </c>
      <c r="F3" s="7">
        <f ca="1">DATE(YEAR(TODAY()),1,14)</f>
        <v>43114</v>
      </c>
      <c r="G3" s="7">
        <f ca="1">DATE(YEAR(TODAY()),1,21)</f>
        <v>43121</v>
      </c>
      <c r="H3" s="6">
        <f ca="1">IFERROR(IF(Bøker[[#This Row],[LEVERT TILBAKE DATO]]="",IF(Bøker[[#This Row],[LÅNT DATO]]&lt;&gt;"", TODAY()-Bøker[[#This Row],[LÅNT DATO]],""),Bøker[[#This Row],[LEVERT TILBAKE DATO]]-Bøker[[#This Row],[LÅNT DATO]]), "")</f>
        <v>7</v>
      </c>
    </row>
    <row r="4" spans="1:8" ht="30" customHeight="1" x14ac:dyDescent="0.2">
      <c r="A4" s="8">
        <f ca="1">IFERROR(((Bøker[[#This Row],[LÅNT DATO]]+DagerInnvilget)&lt;TODAY())*(LEN(Bøker[[#This Row],[LEVERT TILBAKE DATO]])=0)*(LEN(Bøker[[#This Row],[LÅNT DATO]])&gt;0),0)</f>
        <v>0</v>
      </c>
      <c r="B4" s="2" t="s">
        <v>4</v>
      </c>
      <c r="C4" s="9" t="s">
        <v>11</v>
      </c>
      <c r="D4" s="5" t="s">
        <v>14</v>
      </c>
      <c r="E4" s="2" t="s">
        <v>22</v>
      </c>
      <c r="F4" s="7">
        <f ca="1">DATE(YEAR(TODAY()),2,15)</f>
        <v>43146</v>
      </c>
      <c r="G4" s="7">
        <f ca="1">DATE(YEAR(TODAY()),2,18)</f>
        <v>43149</v>
      </c>
      <c r="H4" s="6">
        <f ca="1">IFERROR(IF(Bøker[[#This Row],[LEVERT TILBAKE DATO]]="",IF(Bøker[[#This Row],[LÅNT DATO]]&lt;&gt;"", TODAY()-Bøker[[#This Row],[LÅNT DATO]],""),Bøker[[#This Row],[LEVERT TILBAKE DATO]]-Bøker[[#This Row],[LÅNT DATO]]), "")</f>
        <v>3</v>
      </c>
    </row>
    <row r="5" spans="1:8" ht="30" customHeight="1" x14ac:dyDescent="0.2">
      <c r="A5" s="8">
        <f ca="1">IFERROR(((Bøker[[#This Row],[LÅNT DATO]]+DagerInnvilget)&lt;TODAY())*(LEN(Bøker[[#This Row],[LEVERT TILBAKE DATO]])=0)*(LEN(Bøker[[#This Row],[LÅNT DATO]])&gt;0),0)</f>
        <v>0</v>
      </c>
      <c r="B5" s="2" t="s">
        <v>5</v>
      </c>
      <c r="C5" s="9" t="s">
        <v>11</v>
      </c>
      <c r="D5" s="5" t="s">
        <v>15</v>
      </c>
      <c r="E5" s="2" t="s">
        <v>23</v>
      </c>
      <c r="F5" s="7">
        <f ca="1">DATE(YEAR(TODAY()),2,17)</f>
        <v>43148</v>
      </c>
      <c r="G5" s="7">
        <f ca="1">DATE(YEAR(TODAY()),2,22)</f>
        <v>43153</v>
      </c>
      <c r="H5" s="6">
        <f ca="1">IFERROR(IF(Bøker[[#This Row],[LEVERT TILBAKE DATO]]="",IF(Bøker[[#This Row],[LÅNT DATO]]&lt;&gt;"", TODAY()-Bøker[[#This Row],[LÅNT DATO]],""),Bøker[[#This Row],[LEVERT TILBAKE DATO]]-Bøker[[#This Row],[LÅNT DATO]]), "")</f>
        <v>5</v>
      </c>
    </row>
    <row r="6" spans="1:8" ht="30" customHeight="1" x14ac:dyDescent="0.2">
      <c r="A6" s="8">
        <f ca="1">IFERROR(((Bøker[[#This Row],[LÅNT DATO]]+DagerInnvilget)&lt;TODAY())*(LEN(Bøker[[#This Row],[LEVERT TILBAKE DATO]])=0)*(LEN(Bøker[[#This Row],[LÅNT DATO]])&gt;0),0)</f>
        <v>0</v>
      </c>
      <c r="B6" s="2" t="s">
        <v>6</v>
      </c>
      <c r="C6" s="9" t="s">
        <v>11</v>
      </c>
      <c r="D6" s="5" t="s">
        <v>16</v>
      </c>
      <c r="E6" s="2" t="s">
        <v>24</v>
      </c>
      <c r="F6" s="7">
        <f ca="1">DATE(YEAR(TODAY()),2,17)</f>
        <v>43148</v>
      </c>
      <c r="G6" s="7">
        <f ca="1">DATE(YEAR(TODAY()),2,25)</f>
        <v>43156</v>
      </c>
      <c r="H6" s="6">
        <f ca="1">IFERROR(IF(Bøker[[#This Row],[LEVERT TILBAKE DATO]]="",IF(Bøker[[#This Row],[LÅNT DATO]]&lt;&gt;"", TODAY()-Bøker[[#This Row],[LÅNT DATO]],""),Bøker[[#This Row],[LEVERT TILBAKE DATO]]-Bøker[[#This Row],[LÅNT DATO]]), "")</f>
        <v>8</v>
      </c>
    </row>
    <row r="7" spans="1:8" ht="30" customHeight="1" x14ac:dyDescent="0.2">
      <c r="A7" s="8">
        <f ca="1">IFERROR(((Bøker[[#This Row],[LÅNT DATO]]+DagerInnvilget)&lt;TODAY())*(LEN(Bøker[[#This Row],[LEVERT TILBAKE DATO]])=0)*(LEN(Bøker[[#This Row],[LÅNT DATO]])&gt;0),0)</f>
        <v>0</v>
      </c>
      <c r="B7" s="2" t="s">
        <v>7</v>
      </c>
      <c r="C7" s="9" t="s">
        <v>11</v>
      </c>
      <c r="D7" s="5" t="s">
        <v>17</v>
      </c>
      <c r="E7" s="2" t="s">
        <v>25</v>
      </c>
      <c r="F7" s="7">
        <f ca="1">DATE(YEAR(TODAY()),2,18)</f>
        <v>43149</v>
      </c>
      <c r="G7" s="7">
        <f ca="1">DATE(YEAR(TODAY()),2,28)</f>
        <v>43159</v>
      </c>
      <c r="H7" s="6">
        <f ca="1">IFERROR(IF(Bøker[[#This Row],[LEVERT TILBAKE DATO]]="",IF(Bøker[[#This Row],[LÅNT DATO]]&lt;&gt;"", TODAY()-Bøker[[#This Row],[LÅNT DATO]],""),Bøker[[#This Row],[LEVERT TILBAKE DATO]]-Bøker[[#This Row],[LÅNT DATO]]), "")</f>
        <v>10</v>
      </c>
    </row>
    <row r="8" spans="1:8" ht="30" customHeight="1" x14ac:dyDescent="0.2">
      <c r="A8" s="8">
        <f ca="1">IFERROR(((Bøker[[#This Row],[LÅNT DATO]]+DagerInnvilget)&lt;TODAY())*(LEN(Bøker[[#This Row],[LEVERT TILBAKE DATO]])=0)*(LEN(Bøker[[#This Row],[LÅNT DATO]])&gt;0),0)</f>
        <v>1</v>
      </c>
      <c r="B8" s="2" t="s">
        <v>8</v>
      </c>
      <c r="C8" s="9" t="s">
        <v>11</v>
      </c>
      <c r="D8" s="5" t="s">
        <v>18</v>
      </c>
      <c r="E8" s="2" t="s">
        <v>26</v>
      </c>
      <c r="F8" s="7">
        <f ca="1">DATE(YEAR(TODAY()),1,23)</f>
        <v>43123</v>
      </c>
      <c r="G8" s="7"/>
      <c r="H8" s="6">
        <f ca="1">IFERROR(IF(Bøker[[#This Row],[LEVERT TILBAKE DATO]]="",IF(Bøker[[#This Row],[LÅNT DATO]]&lt;&gt;"", TODAY()-Bøker[[#This Row],[LÅNT DATO]],""),Bøker[[#This Row],[LEVERT TILBAKE DATO]]-Bøker[[#This Row],[LÅNT DATO]]), "")</f>
        <v>162</v>
      </c>
    </row>
    <row r="9" spans="1:8" ht="30" customHeight="1" x14ac:dyDescent="0.2">
      <c r="A9" s="8">
        <f ca="1">IFERROR(((Bøker[[#This Row],[LÅNT DATO]]+DagerInnvilget)&lt;TODAY())*(LEN(Bøker[[#This Row],[LEVERT TILBAKE DATO]])=0)*(LEN(Bøker[[#This Row],[LÅNT DATO]])&gt;0),0)</f>
        <v>0</v>
      </c>
      <c r="B9" s="2" t="s">
        <v>9</v>
      </c>
      <c r="C9" s="9" t="s">
        <v>11</v>
      </c>
      <c r="D9" s="5" t="s">
        <v>19</v>
      </c>
      <c r="E9" s="2" t="s">
        <v>27</v>
      </c>
      <c r="F9" s="7">
        <f ca="1">TODAY()</f>
        <v>43285</v>
      </c>
      <c r="G9" s="7"/>
      <c r="H9" s="6">
        <f ca="1">IFERROR(IF(Bøker[[#This Row],[LEVERT TILBAKE DATO]]="",IF(Bøker[[#This Row],[LÅNT DATO]]&lt;&gt;"", TODAY()-Bøker[[#This Row],[LÅNT DATO]],""),Bøker[[#This Row],[LEVERT TILBAKE DATO]]-Bøker[[#This Row],[LÅNT DATO]]), "")</f>
        <v>0</v>
      </c>
    </row>
  </sheetData>
  <mergeCells count="2">
    <mergeCell ref="F1:G1"/>
    <mergeCell ref="B1:E1"/>
  </mergeCells>
  <conditionalFormatting sqref="B3:H9">
    <cfRule type="expression" dxfId="10" priority="2">
      <formula>$A3=1</formula>
    </cfRule>
  </conditionalFormatting>
  <dataValidations count="12">
    <dataValidation allowBlank="1" showInputMessage="1" showErrorMessage="1" prompt="Opprett et låneark for sporing av biblioteksbøker i dette regnearket. Skriv inn antall dager til forsinket levering i celle H1." sqref="A1" xr:uid="{00000000-0002-0000-0000-000000000000}"/>
    <dataValidation allowBlank="1" showInputMessage="1" showErrorMessage="1" prompt="Tittelen på dette regnearket er i denne cellen. Skriv inn antall dager til forsinket levering i cellen til høyre." sqref="B1:E1" xr:uid="{00000000-0002-0000-0000-000001000000}"/>
    <dataValidation allowBlank="1" showInputMessage="1" showErrorMessage="1" prompt="Skriv inn antall dager til forsinket levering i cellen til høyre" sqref="F1:G1" xr:uid="{00000000-0002-0000-0000-000002000000}"/>
    <dataValidation allowBlank="1" showInputMessage="1" showErrorMessage="1" prompt="Skriv inn antall dager til forsinket levering i denne cellen" sqref="H1" xr:uid="{00000000-0002-0000-0000-000003000000}"/>
    <dataValidation allowBlank="1" showInputMessage="1" showErrorMessage="1" prompt="Ikonet for forsinket levering oppdateres automatisk i denne kolonnen under denne overskriften" sqref="A2" xr:uid="{00000000-0002-0000-0000-000004000000}"/>
    <dataValidation allowBlank="1" showInputMessage="1" showErrorMessage="1" prompt="Skriv inn navn på elev i denne kolonnen under denne overskriften. Bruk overskriftsfiltre til å finne bestemte oppføringer." sqref="B2" xr:uid="{00000000-0002-0000-0000-000005000000}"/>
    <dataValidation allowBlank="1" showInputMessage="1" showErrorMessage="1" prompt="Skriv inn kontakt-e-postadresse i denne kolonnen under denne overskriften" sqref="C2" xr:uid="{00000000-0002-0000-0000-000006000000}"/>
    <dataValidation allowBlank="1" showInputMessage="1" showErrorMessage="1" prompt="Skriv inn kontakt-telefonnummer i denne kolonnen under denne overskriften" sqref="D2" xr:uid="{00000000-0002-0000-0000-000007000000}"/>
    <dataValidation allowBlank="1" showInputMessage="1" showErrorMessage="1" prompt="Skriv inn bokens tittel i denne kolonnen under denne overskriften" sqref="E2" xr:uid="{00000000-0002-0000-0000-000008000000}"/>
    <dataValidation allowBlank="1" showInputMessage="1" showErrorMessage="1" prompt="Skriv inn utlånsdato i denne kolonnen under denne overskriften" sqref="F2" xr:uid="{00000000-0002-0000-0000-000009000000}"/>
    <dataValidation allowBlank="1" showInputMessage="1" showErrorMessage="1" prompt="Skriv inn tilbakeleveringsdato i denne kolonnen under denne overskriften" sqref="G2" xr:uid="{00000000-0002-0000-0000-00000A000000}"/>
    <dataValidation allowBlank="1" showInputMessage="1" showErrorMessage="1" prompt="Antall forsinkelsesdager beregnes automatisk i denne kolonnen under denne overskriften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3:C9" r:id="rId6" display="noen@example.com" xr:uid="{E4543181-1814-47A8-928C-52E91924BC50}"/>
  </hyperlinks>
  <printOptions horizontalCentered="1"/>
  <pageMargins left="0.5" right="0.5" top="0.5" bottom="0.5" header="0.5" footer="0.5"/>
  <pageSetup paperSize="9" scale="80" fitToHeight="0" orientation="landscape" r:id="rId7"/>
  <headerFooter differentFirst="1">
    <oddFooter>Page &amp;P of &amp;N</oddFooter>
  </headerFooter>
  <ignoredErrors>
    <ignoredError sqref="F4:F5 G5 F8" formula="1"/>
    <ignoredError sqref="H8:H9 A8:A9" emptyCellReference="1"/>
  </ignoredErrors>
  <drawing r:id="rId8"/>
  <tableParts count="1">
    <tablePart r:id="rId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Utlånsark for biblioteksbøker</vt:lpstr>
      <vt:lpstr>DagerInnvilget</vt:lpstr>
      <vt:lpstr>Kolonnetittel1</vt:lpstr>
      <vt:lpstr>'Utlånsark for biblioteksbøker'!Print_Titles</vt:lpstr>
      <vt:lpstr>RadtittelOmråde1..H1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2018-07-04T10:05:56Z</dcterms:modified>
</cp:coreProperties>
</file>