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5625" yWindow="600" windowWidth="16080" windowHeight="11505"/>
  </bookViews>
  <sheets>
    <sheet name="Husholdningsbudsjett" sheetId="1" r:id="rId1"/>
  </sheets>
  <definedNames>
    <definedName name="_xlnm.Print_Area" localSheetId="0">Husholdningsbudsjett!$A$1:$K$57</definedName>
    <definedName name="Utskriftsområde" localSheetId="0">Husholdningsbudsjett!$A$1:$N$28</definedName>
  </definedNames>
  <calcPr calcId="145621"/>
</workbook>
</file>

<file path=xl/calcChain.xml><?xml version="1.0" encoding="utf-8"?>
<calcChain xmlns="http://schemas.openxmlformats.org/spreadsheetml/2006/main">
  <c r="N9" i="1" l="1"/>
  <c r="M9" i="1"/>
  <c r="L9" i="1"/>
  <c r="K9" i="1"/>
  <c r="J9" i="1"/>
  <c r="I9" i="1"/>
  <c r="O13" i="1"/>
  <c r="O14" i="1"/>
  <c r="O15" i="1"/>
  <c r="H9" i="1" l="1"/>
  <c r="G9" i="1"/>
  <c r="F9" i="1"/>
  <c r="E9" i="1"/>
  <c r="D9" i="1"/>
  <c r="C9" i="1"/>
  <c r="B9" i="1"/>
  <c r="H10" i="1" l="1"/>
  <c r="I10" i="1"/>
  <c r="N10" i="1"/>
  <c r="M10" i="1"/>
  <c r="L10" i="1"/>
  <c r="K10" i="1"/>
  <c r="J10" i="1"/>
  <c r="C10" i="1"/>
  <c r="E10" i="1"/>
  <c r="G10" i="1"/>
  <c r="D10" i="1"/>
  <c r="F10" i="1"/>
</calcChain>
</file>

<file path=xl/sharedStrings.xml><?xml version="1.0" encoding="utf-8"?>
<sst xmlns="http://schemas.openxmlformats.org/spreadsheetml/2006/main" count="43" uniqueCount="30">
  <si>
    <t>Jan</t>
  </si>
  <si>
    <t>Feb</t>
  </si>
  <si>
    <t>Mar</t>
  </si>
  <si>
    <t>Apr</t>
  </si>
  <si>
    <t>Jun</t>
  </si>
  <si>
    <t>Target</t>
  </si>
  <si>
    <t>Jul</t>
  </si>
  <si>
    <t>Aug</t>
  </si>
  <si>
    <t>Sep</t>
  </si>
  <si>
    <t>Nov</t>
  </si>
  <si>
    <t>Telefon</t>
  </si>
  <si>
    <t>Mai</t>
  </si>
  <si>
    <t>Okt</t>
  </si>
  <si>
    <t>Des</t>
  </si>
  <si>
    <t>Trender</t>
  </si>
  <si>
    <t>Kategori</t>
  </si>
  <si>
    <t>Budsjett</t>
  </si>
  <si>
    <t>Lån</t>
  </si>
  <si>
    <t>Kommunale avgifter</t>
  </si>
  <si>
    <t>Kabel-TV og Internett</t>
  </si>
  <si>
    <t>Matvarer</t>
  </si>
  <si>
    <t>Bil</t>
  </si>
  <si>
    <t>Totalt</t>
  </si>
  <si>
    <t>Utgifter</t>
  </si>
  <si>
    <t>Under/(over)</t>
  </si>
  <si>
    <t>Sparepenger</t>
  </si>
  <si>
    <t>Spart til pensjon</t>
  </si>
  <si>
    <t>Spart til utdanning</t>
  </si>
  <si>
    <t>Spart til ferie</t>
  </si>
  <si>
    <t>Faktiske totalverdier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</si>
</sst>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_ * #,##0.00_ ;_ * \-#,##0.00_ ;_ * &quot;-&quot;??_ ;_ @_ "/>
    <numFmt numFmtId="165" formatCode="_(&quot;$&quot;* #,##0_);_(&quot;$&quot;* \(#,##0\);_(&quot;$&quot;* &quot;-&quot;??_);_(@_)"/>
  </numFmts>
  <fonts count="6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4" fillId="0" borderId="0" xfId="0" applyFont="1"/>
    <xf numFmtId="44" fontId="4" fillId="2" borderId="0" xfId="1" applyFont="1" applyFill="1" applyAlignment="1">
      <alignment horizontal="center"/>
    </xf>
    <xf numFmtId="44" fontId="5" fillId="0" borderId="0" xfId="1" applyFont="1" applyAlignment="1">
      <alignment horizontal="center"/>
    </xf>
    <xf numFmtId="6" fontId="5" fillId="0" borderId="0" xfId="1" applyNumberFormat="1" applyFont="1" applyAlignment="1">
      <alignment horizontal="center"/>
    </xf>
    <xf numFmtId="0" fontId="4" fillId="0" borderId="0" xfId="0" applyFont="1" applyProtection="1">
      <protection locked="0"/>
    </xf>
    <xf numFmtId="44" fontId="4" fillId="0" borderId="0" xfId="1" applyFont="1" applyAlignment="1" applyProtection="1">
      <alignment horizontal="center"/>
      <protection locked="0"/>
    </xf>
    <xf numFmtId="44" fontId="4" fillId="2" borderId="0" xfId="1" applyFont="1" applyFill="1" applyAlignment="1" applyProtection="1">
      <alignment horizontal="center"/>
      <protection locked="0"/>
    </xf>
    <xf numFmtId="0" fontId="4" fillId="0" borderId="1" xfId="0" applyFont="1" applyBorder="1" applyProtection="1">
      <protection locked="0"/>
    </xf>
    <xf numFmtId="165" fontId="5" fillId="3" borderId="3" xfId="1" applyNumberFormat="1" applyFont="1" applyFill="1" applyBorder="1" applyAlignment="1" applyProtection="1">
      <alignment horizontal="center"/>
      <protection locked="0"/>
    </xf>
    <xf numFmtId="0" fontId="4" fillId="0" borderId="4" xfId="0" applyFont="1" applyBorder="1" applyProtection="1">
      <protection locked="0"/>
    </xf>
    <xf numFmtId="165" fontId="5" fillId="3" borderId="5" xfId="1" applyNumberFormat="1" applyFont="1" applyFill="1" applyBorder="1" applyAlignment="1" applyProtection="1">
      <alignment horizontal="center"/>
      <protection locked="0"/>
    </xf>
    <xf numFmtId="0" fontId="4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8" fontId="4" fillId="0" borderId="6" xfId="0" applyNumberFormat="1" applyFont="1" applyBorder="1" applyAlignment="1" applyProtection="1">
      <alignment horizontal="center"/>
      <protection locked="0"/>
    </xf>
    <xf numFmtId="44" fontId="4" fillId="3" borderId="8" xfId="1" applyFont="1" applyFill="1" applyBorder="1" applyAlignment="1" applyProtection="1">
      <alignment horizontal="center"/>
      <protection locked="0"/>
    </xf>
    <xf numFmtId="0" fontId="5" fillId="3" borderId="5" xfId="0" applyFont="1" applyFill="1" applyBorder="1" applyAlignment="1" applyProtection="1">
      <alignment horizontal="center"/>
      <protection locked="0"/>
    </xf>
    <xf numFmtId="164" fontId="5" fillId="3" borderId="2" xfId="0" applyNumberFormat="1" applyFont="1" applyFill="1" applyBorder="1" applyAlignment="1" applyProtection="1">
      <alignment horizontal="center"/>
      <protection locked="0"/>
    </xf>
    <xf numFmtId="164" fontId="5" fillId="0" borderId="2" xfId="0" applyNumberFormat="1" applyFont="1" applyBorder="1" applyAlignment="1" applyProtection="1">
      <alignment horizontal="center"/>
      <protection locked="0"/>
    </xf>
    <xf numFmtId="164" fontId="5" fillId="3" borderId="0" xfId="0" applyNumberFormat="1" applyFont="1" applyFill="1" applyBorder="1" applyAlignment="1" applyProtection="1">
      <alignment horizontal="center"/>
      <protection locked="0"/>
    </xf>
    <xf numFmtId="164" fontId="5" fillId="0" borderId="0" xfId="0" applyNumberFormat="1" applyFont="1" applyBorder="1" applyAlignment="1" applyProtection="1">
      <alignment horizontal="center"/>
      <protection locked="0"/>
    </xf>
    <xf numFmtId="164" fontId="5" fillId="3" borderId="0" xfId="1" applyNumberFormat="1" applyFont="1" applyFill="1" applyBorder="1" applyAlignment="1" applyProtection="1">
      <alignment horizontal="center"/>
      <protection locked="0"/>
    </xf>
    <xf numFmtId="164" fontId="5" fillId="0" borderId="0" xfId="1" applyNumberFormat="1" applyFont="1" applyBorder="1" applyAlignment="1" applyProtection="1">
      <alignment horizontal="center"/>
      <protection locked="0"/>
    </xf>
    <xf numFmtId="164" fontId="5" fillId="0" borderId="7" xfId="1" applyNumberFormat="1" applyFont="1" applyBorder="1" applyAlignment="1" applyProtection="1">
      <alignment horizontal="right"/>
      <protection locked="0"/>
    </xf>
    <xf numFmtId="164" fontId="5" fillId="3" borderId="0" xfId="1" applyNumberFormat="1" applyFont="1" applyFill="1" applyBorder="1" applyAlignment="1">
      <alignment horizontal="center"/>
    </xf>
    <xf numFmtId="164" fontId="5" fillId="0" borderId="0" xfId="1" applyNumberFormat="1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5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_ * #,##0.00_ ;_ * \-#,##0.00_ ;_ * &quot;-&quot;??_ ;_ @_ 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_ * #,##0.00_ ;_ * \-#,##0.00_ ;_ * &quot;-&quot;??_ ;_ @_ 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_ * #,##0.00_ ;_ * \-#,##0.00_ ;_ * &quot;-&quot;??_ ;_ @_ 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_ * #,##0.00_ ;_ * \-#,##0.00_ ;_ * &quot;-&quot;??_ ;_ @_ 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_ * #,##0.00_ ;_ * \-#,##0.00_ ;_ * &quot;-&quot;??_ ;_ @_ 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_ * #,##0.00_ ;_ * \-#,##0.00_ ;_ * &quot;-&quot;??_ ;_ @_ 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_ * #,##0.00_ ;_ * \-#,##0.00_ ;_ * &quot;-&quot;??_ ;_ @_ 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_ * #,##0.00_ ;_ * \-#,##0.00_ ;_ * &quot;-&quot;??_ ;_ @_ 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5" formatCode="_(&quot;$&quot;* #,##0_);_(&quot;$&quot;* \(#,##0\);_(&quot;$&quot;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_ * #,##0.00_ ;_ * \-#,##0.00_ ;_ * &quot;-&quot;??_ ;_ @_ 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5" formatCode="_(&quot;$&quot;* #,##0_);_(&quot;$&quot;* \(#,##0\);_(&quot;$&quot;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_ * #,##0.00_ ;_ * \-#,##0.00_ ;_ * &quot;-&quot;??_ ;_ @_ 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5" formatCode="_(&quot;$&quot;* #,##0_);_(&quot;$&quot;* \(#,##0\);_(&quot;$&quot;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_ * #,##0.00_ ;_ * \-#,##0.00_ ;_ * &quot;-&quot;??_ ;_ @_ 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5" formatCode="_(&quot;$&quot;* #,##0_);_(&quot;$&quot;* \(#,##0\);_(&quot;$&quot;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_ * #,##0.00_ ;_ * \-#,##0.00_ ;_ * &quot;-&quot;??_ ;_ @_ 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5" formatCode="_(&quot;$&quot;* #,##0_);_(&quot;$&quot;* \(#,##0\);_(&quot;$&quot;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_ * #,##0.00_ ;_ * \-#,##0.00_ ;_ * &quot;-&quot;??_ ;_ @_ 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5" formatCode="_(&quot;$&quot;* #,##0_);_(&quot;$&quot;* \(#,##0\);_(&quot;$&quot;* &quot;-&quot;??_);_(@_)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_ * #,##0.00_ ;_ * \-#,##0.00_ ;_ * &quot;-&quot;??_ ;_ @_ 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0" formatCode="&quot;$&quot;#,##0_);[Red]\(&quot;$&quot;#,##0\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5" formatCode="_(&quot;$&quot;* #,##0_);_(&quot;$&quot;* \(#,##0\);_(&quot;$&quot;* &quot;-&quot;??_);_(@_)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5" formatCode="_(&quot;$&quot;* #,##0_);_(&quot;$&quot;* \(#,##0\);_(&quot;$&quot;* &quot;-&quot;??_);_(@_)"/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_ * #,##0.00_ ;_ * \-#,##0.00_ ;_ * &quot;-&quot;??_ ;_ @_ 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5" formatCode="_(&quot;$&quot;* #,##0_);_(&quot;$&quot;* \(#,##0\);_(&quot;$&quot;* &quot;-&quot;??_);_(@_)"/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_ * #,##0.00_ ;_ * \-#,##0.00_ ;_ * &quot;-&quot;??_ ;_ @_ 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5" formatCode="_(&quot;$&quot;* #,##0_);_(&quot;$&quot;* \(#,##0\);_(&quot;$&quot;* &quot;-&quot;??_);_(@_)"/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_ * #,##0.00_ ;_ * \-#,##0.00_ ;_ * &quot;-&quot;??_ ;_ @_ 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5" formatCode="_(&quot;$&quot;* #,##0_);_(&quot;$&quot;* \(#,##0\);_(&quot;$&quot;* &quot;-&quot;??_);_(@_)"/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_ * #,##0.00_ ;_ * \-#,##0.00_ ;_ * &quot;-&quot;??_ ;_ @_ 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5" formatCode="_(&quot;$&quot;* #,##0_);_(&quot;$&quot;* \(#,##0\);_(&quot;$&quot;* &quot;-&quot;??_);_(@_)"/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_ * #,##0.00_ ;_ * \-#,##0.00_ ;_ * &quot;-&quot;??_ ;_ @_ 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5" formatCode="_(&quot;$&quot;* #,##0_);_(&quot;$&quot;* \(#,##0\);_(&quot;$&quot;* &quot;-&quot;??_);_(@_)"/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_ * #,##0.00_ ;_ * \-#,##0.00_ ;_ * &quot;-&quot;??_ ;_ @_ 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5" formatCode="_(&quot;$&quot;* #,##0_);_(&quot;$&quot;* \(#,##0\);_(&quot;$&quot;* &quot;-&quot;??_);_(@_)"/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_ * #,##0.00_ ;_ * \-#,##0.00_ ;_ * &quot;-&quot;??_ ;_ @_ 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5" formatCode="_(&quot;$&quot;* #,##0_);_(&quot;$&quot;* \(#,##0\);_(&quot;$&quot;* &quot;-&quot;??_);_(@_)"/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_ * #,##0.00_ ;_ * \-#,##0.00_ ;_ * &quot;-&quot;??_ ;_ @_ 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5" formatCode="_(&quot;$&quot;* #,##0_);_(&quot;$&quot;* \(#,##0\);_(&quot;$&quot;* &quot;-&quot;??_);_(@_)"/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_ * #,##0.00_ ;_ * \-#,##0.00_ ;_ * &quot;-&quot;??_ ;_ @_ 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5" formatCode="_(&quot;$&quot;* #,##0_);_(&quot;$&quot;* \(#,##0\);_(&quot;$&quot;* &quot;-&quot;??_);_(@_)"/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_ * #,##0.00_ ;_ * \-#,##0.00_ ;_ * &quot;-&quot;??_ ;_ @_ 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5" formatCode="_(&quot;$&quot;* #,##0_);_(&quot;$&quot;* \(#,##0\);_(&quot;$&quot;* &quot;-&quot;??_);_(@_)"/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_ * #,##0.00_ ;_ * \-#,##0.00_ ;_ * &quot;-&quot;??_ ;_ @_ 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5" formatCode="_(&quot;$&quot;* #,##0_);_(&quot;$&quot;* \(#,##0\);_(&quot;$&quot;* &quot;-&quot;??_);_(@_)"/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_ * #,##0.00_ ;_ * \-#,##0.00_ ;_ * &quot;-&quot;??_ ;_ @_ 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5" formatCode="_(&quot;$&quot;* #,##0_);_(&quot;$&quot;* \(#,##0\);_(&quot;$&quot;* &quot;-&quot;??_);_(@_)"/>
      <fill>
        <patternFill patternType="solid">
          <fgColor indexed="64"/>
          <bgColor theme="9" tint="0.79998168889431442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_ * #,##0.00_ ;_ * \-#,##0.00_ ;_ * &quot;-&quot;??_ ;_ @_ 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border diagonalUp="0" diagonalDown="0" outline="0">
        <left style="thin">
          <color indexed="64"/>
        </left>
        <right/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border diagonalUp="0" diagonalDown="0">
        <left style="thin">
          <color indexed="64"/>
        </left>
        <right/>
        <top/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Husholdningsbudsjett!$A$3</c:f>
              <c:strCache>
                <c:ptCount val="1"/>
                <c:pt idx="0">
                  <c:v>Lån</c:v>
                </c:pt>
              </c:strCache>
            </c:strRef>
          </c:tx>
          <c:invertIfNegative val="0"/>
          <c:cat>
            <c:strRef>
              <c:f>Husholdningsbudsjett!$C$2:$N$2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Des</c:v>
                </c:pt>
              </c:strCache>
            </c:strRef>
          </c:cat>
          <c:val>
            <c:numRef>
              <c:f>Husholdningsbudsjett!$C$3:$N$3</c:f>
              <c:numCache>
                <c:formatCode>_ * #,##0.00_ ;_ * \-#,##0.00_ ;_ * "-"??_ ;_ @_ </c:formatCode>
                <c:ptCount val="12"/>
                <c:pt idx="0">
                  <c:v>1100</c:v>
                </c:pt>
                <c:pt idx="1">
                  <c:v>1100</c:v>
                </c:pt>
                <c:pt idx="2">
                  <c:v>1100</c:v>
                </c:pt>
                <c:pt idx="3">
                  <c:v>1100</c:v>
                </c:pt>
                <c:pt idx="4">
                  <c:v>1100</c:v>
                </c:pt>
                <c:pt idx="5">
                  <c:v>1100</c:v>
                </c:pt>
                <c:pt idx="6">
                  <c:v>1100</c:v>
                </c:pt>
                <c:pt idx="7">
                  <c:v>1100</c:v>
                </c:pt>
                <c:pt idx="8">
                  <c:v>1100</c:v>
                </c:pt>
                <c:pt idx="9">
                  <c:v>1100</c:v>
                </c:pt>
                <c:pt idx="10">
                  <c:v>1100</c:v>
                </c:pt>
                <c:pt idx="11">
                  <c:v>1100</c:v>
                </c:pt>
              </c:numCache>
            </c:numRef>
          </c:val>
        </c:ser>
        <c:ser>
          <c:idx val="2"/>
          <c:order val="1"/>
          <c:tx>
            <c:strRef>
              <c:f>Husholdningsbudsjett!$A$4</c:f>
              <c:strCache>
                <c:ptCount val="1"/>
                <c:pt idx="0">
                  <c:v>Kommunale avgifter</c:v>
                </c:pt>
              </c:strCache>
            </c:strRef>
          </c:tx>
          <c:invertIfNegative val="0"/>
          <c:cat>
            <c:strRef>
              <c:f>Husholdningsbudsjett!$C$2:$N$2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Des</c:v>
                </c:pt>
              </c:strCache>
            </c:strRef>
          </c:cat>
          <c:val>
            <c:numRef>
              <c:f>Husholdningsbudsjett!$C$4:$N$4</c:f>
              <c:numCache>
                <c:formatCode>_ * #,##0.00_ ;_ * \-#,##0.00_ ;_ * "-"??_ ;_ @_ </c:formatCode>
                <c:ptCount val="12"/>
                <c:pt idx="0">
                  <c:v>300</c:v>
                </c:pt>
                <c:pt idx="1">
                  <c:v>298</c:v>
                </c:pt>
                <c:pt idx="2">
                  <c:v>276</c:v>
                </c:pt>
                <c:pt idx="3">
                  <c:v>258</c:v>
                </c:pt>
                <c:pt idx="4">
                  <c:v>220</c:v>
                </c:pt>
                <c:pt idx="5">
                  <c:v>200</c:v>
                </c:pt>
                <c:pt idx="6">
                  <c:v>300</c:v>
                </c:pt>
                <c:pt idx="7">
                  <c:v>298</c:v>
                </c:pt>
                <c:pt idx="8">
                  <c:v>276</c:v>
                </c:pt>
                <c:pt idx="9">
                  <c:v>258</c:v>
                </c:pt>
                <c:pt idx="10">
                  <c:v>220</c:v>
                </c:pt>
                <c:pt idx="11">
                  <c:v>200</c:v>
                </c:pt>
              </c:numCache>
            </c:numRef>
          </c:val>
        </c:ser>
        <c:ser>
          <c:idx val="3"/>
          <c:order val="2"/>
          <c:tx>
            <c:strRef>
              <c:f>Husholdningsbudsjett!$A$5</c:f>
              <c:strCache>
                <c:ptCount val="1"/>
                <c:pt idx="0">
                  <c:v>Kabel-TV og Internett</c:v>
                </c:pt>
              </c:strCache>
            </c:strRef>
          </c:tx>
          <c:invertIfNegative val="0"/>
          <c:cat>
            <c:strRef>
              <c:f>Husholdningsbudsjett!$C$2:$N$2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Des</c:v>
                </c:pt>
              </c:strCache>
            </c:strRef>
          </c:cat>
          <c:val>
            <c:numRef>
              <c:f>Husholdningsbudsjett!$C$5:$N$5</c:f>
              <c:numCache>
                <c:formatCode>_ * #,##0.00_ ;_ * \-#,##0.00_ ;_ * "-"??_ ;_ @_ </c:formatCode>
                <c:ptCount val="12"/>
                <c:pt idx="0">
                  <c:v>90</c:v>
                </c:pt>
                <c:pt idx="1">
                  <c:v>90</c:v>
                </c:pt>
                <c:pt idx="2">
                  <c:v>90</c:v>
                </c:pt>
                <c:pt idx="3">
                  <c:v>90</c:v>
                </c:pt>
                <c:pt idx="4">
                  <c:v>90</c:v>
                </c:pt>
                <c:pt idx="5">
                  <c:v>90</c:v>
                </c:pt>
                <c:pt idx="6">
                  <c:v>90</c:v>
                </c:pt>
                <c:pt idx="7">
                  <c:v>90</c:v>
                </c:pt>
                <c:pt idx="8">
                  <c:v>90</c:v>
                </c:pt>
                <c:pt idx="9">
                  <c:v>90</c:v>
                </c:pt>
                <c:pt idx="10">
                  <c:v>90</c:v>
                </c:pt>
                <c:pt idx="11">
                  <c:v>90</c:v>
                </c:pt>
              </c:numCache>
            </c:numRef>
          </c:val>
        </c:ser>
        <c:ser>
          <c:idx val="4"/>
          <c:order val="3"/>
          <c:tx>
            <c:strRef>
              <c:f>Husholdningsbudsjett!$A$6</c:f>
              <c:strCache>
                <c:ptCount val="1"/>
                <c:pt idx="0">
                  <c:v>Matvarer</c:v>
                </c:pt>
              </c:strCache>
            </c:strRef>
          </c:tx>
          <c:invertIfNegative val="0"/>
          <c:cat>
            <c:strRef>
              <c:f>Husholdningsbudsjett!$C$2:$N$2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Des</c:v>
                </c:pt>
              </c:strCache>
            </c:strRef>
          </c:cat>
          <c:val>
            <c:numRef>
              <c:f>Husholdningsbudsjett!$C$6:$N$6</c:f>
              <c:numCache>
                <c:formatCode>_ * #,##0.00_ ;_ * \-#,##0.00_ ;_ * "-"??_ ;_ @_ </c:formatCode>
                <c:ptCount val="12"/>
                <c:pt idx="0">
                  <c:v>389</c:v>
                </c:pt>
                <c:pt idx="1">
                  <c:v>350</c:v>
                </c:pt>
                <c:pt idx="2">
                  <c:v>330</c:v>
                </c:pt>
                <c:pt idx="3">
                  <c:v>376</c:v>
                </c:pt>
                <c:pt idx="4">
                  <c:v>444</c:v>
                </c:pt>
                <c:pt idx="5">
                  <c:v>435</c:v>
                </c:pt>
                <c:pt idx="6">
                  <c:v>462</c:v>
                </c:pt>
                <c:pt idx="7">
                  <c:v>350</c:v>
                </c:pt>
                <c:pt idx="8">
                  <c:v>330</c:v>
                </c:pt>
                <c:pt idx="9">
                  <c:v>378</c:v>
                </c:pt>
                <c:pt idx="10">
                  <c:v>444</c:v>
                </c:pt>
                <c:pt idx="11">
                  <c:v>435</c:v>
                </c:pt>
              </c:numCache>
            </c:numRef>
          </c:val>
        </c:ser>
        <c:ser>
          <c:idx val="5"/>
          <c:order val="4"/>
          <c:tx>
            <c:strRef>
              <c:f>Husholdningsbudsjett!$A$7</c:f>
              <c:strCache>
                <c:ptCount val="1"/>
                <c:pt idx="0">
                  <c:v>Telefon</c:v>
                </c:pt>
              </c:strCache>
            </c:strRef>
          </c:tx>
          <c:invertIfNegative val="0"/>
          <c:cat>
            <c:strRef>
              <c:f>Husholdningsbudsjett!$C$2:$N$2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Des</c:v>
                </c:pt>
              </c:strCache>
            </c:strRef>
          </c:cat>
          <c:val>
            <c:numRef>
              <c:f>Husholdningsbudsjett!$C$7:$N$7</c:f>
              <c:numCache>
                <c:formatCode>_ * #,##0.00_ ;_ * \-#,##0.00_ ;_ * "-"??_ ;_ @_ </c:formatCode>
                <c:ptCount val="12"/>
                <c:pt idx="0">
                  <c:v>140</c:v>
                </c:pt>
                <c:pt idx="1">
                  <c:v>50.93</c:v>
                </c:pt>
                <c:pt idx="2">
                  <c:v>120</c:v>
                </c:pt>
                <c:pt idx="3">
                  <c:v>88</c:v>
                </c:pt>
                <c:pt idx="4">
                  <c:v>89</c:v>
                </c:pt>
                <c:pt idx="5">
                  <c:v>103</c:v>
                </c:pt>
                <c:pt idx="6">
                  <c:v>140</c:v>
                </c:pt>
                <c:pt idx="7">
                  <c:v>50.93</c:v>
                </c:pt>
                <c:pt idx="8">
                  <c:v>76</c:v>
                </c:pt>
                <c:pt idx="9">
                  <c:v>88</c:v>
                </c:pt>
                <c:pt idx="10">
                  <c:v>89</c:v>
                </c:pt>
                <c:pt idx="11">
                  <c:v>103</c:v>
                </c:pt>
              </c:numCache>
            </c:numRef>
          </c:val>
        </c:ser>
        <c:ser>
          <c:idx val="6"/>
          <c:order val="5"/>
          <c:tx>
            <c:strRef>
              <c:f>Husholdningsbudsjett!$A$8</c:f>
              <c:strCache>
                <c:ptCount val="1"/>
                <c:pt idx="0">
                  <c:v>Bil</c:v>
                </c:pt>
              </c:strCache>
            </c:strRef>
          </c:tx>
          <c:invertIfNegative val="0"/>
          <c:cat>
            <c:strRef>
              <c:f>Husholdningsbudsjett!$C$2:$N$2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Des</c:v>
                </c:pt>
              </c:strCache>
            </c:strRef>
          </c:cat>
          <c:val>
            <c:numRef>
              <c:f>Husholdningsbudsjett!$C$8:$N$8</c:f>
              <c:numCache>
                <c:formatCode>_ * #,##0.00_ ;_ * \-#,##0.00_ ;_ * "-"??_ ;_ @_ </c:formatCode>
                <c:ptCount val="12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  <c:pt idx="4">
                  <c:v>450</c:v>
                </c:pt>
                <c:pt idx="5">
                  <c:v>450</c:v>
                </c:pt>
                <c:pt idx="6">
                  <c:v>450</c:v>
                </c:pt>
                <c:pt idx="7">
                  <c:v>1000</c:v>
                </c:pt>
                <c:pt idx="8">
                  <c:v>450</c:v>
                </c:pt>
                <c:pt idx="9">
                  <c:v>450</c:v>
                </c:pt>
                <c:pt idx="10">
                  <c:v>450</c:v>
                </c:pt>
                <c:pt idx="11">
                  <c:v>450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822400"/>
        <c:axId val="73308928"/>
      </c:barChart>
      <c:catAx>
        <c:axId val="86822400"/>
        <c:scaling>
          <c:orientation val="minMax"/>
        </c:scaling>
        <c:delete val="0"/>
        <c:axPos val="b"/>
        <c:numFmt formatCode="&quot;$&quot;#,##0" sourceLinked="0"/>
        <c:majorTickMark val="out"/>
        <c:minorTickMark val="none"/>
        <c:tickLblPos val="nextTo"/>
        <c:crossAx val="73308928"/>
        <c:crosses val="autoZero"/>
        <c:auto val="1"/>
        <c:lblAlgn val="ctr"/>
        <c:lblOffset val="100"/>
        <c:noMultiLvlLbl val="0"/>
      </c:catAx>
      <c:valAx>
        <c:axId val="73308928"/>
        <c:scaling>
          <c:orientation val="minMax"/>
        </c:scaling>
        <c:delete val="0"/>
        <c:axPos val="l"/>
        <c:majorGridlines/>
        <c:numFmt formatCode="_ * #,##0.00_ ;_ * \-#,##0.00_ ;_ * &quot;-&quot;??_ ;_ @_ " sourceLinked="1"/>
        <c:majorTickMark val="out"/>
        <c:minorTickMark val="none"/>
        <c:tickLblPos val="nextTo"/>
        <c:crossAx val="868224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</xdr:colOff>
      <xdr:row>15</xdr:row>
      <xdr:rowOff>176211</xdr:rowOff>
    </xdr:from>
    <xdr:to>
      <xdr:col>14</xdr:col>
      <xdr:colOff>1685925</xdr:colOff>
      <xdr:row>27</xdr:row>
      <xdr:rowOff>9524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ell1" displayName="Tabell1" ref="A2:O9" totalsRowCount="1" headerRowDxfId="56" dataDxfId="55" totalsRowDxfId="54">
  <autoFilter ref="A2:O8"/>
  <tableColumns count="15">
    <tableColumn id="1" name="Kategori" totalsRowLabel="Totalt" dataDxfId="53" totalsRowDxfId="52"/>
    <tableColumn id="2" name="Budsjett" totalsRowFunction="sum" dataDxfId="51" totalsRowDxfId="50"/>
    <tableColumn id="3" name="Jan" totalsRowFunction="sum" dataDxfId="49" totalsRowDxfId="48"/>
    <tableColumn id="4" name="Feb" totalsRowFunction="sum" dataDxfId="47" totalsRowDxfId="46"/>
    <tableColumn id="5" name="Mar" totalsRowFunction="sum" dataDxfId="45" totalsRowDxfId="44"/>
    <tableColumn id="6" name="Apr" totalsRowFunction="sum" dataDxfId="43" totalsRowDxfId="42"/>
    <tableColumn id="7" name="Mai" totalsRowFunction="sum" dataDxfId="41" totalsRowDxfId="40"/>
    <tableColumn id="8" name="Jun" totalsRowFunction="sum" dataDxfId="39" totalsRowDxfId="38"/>
    <tableColumn id="10" name="Jul" totalsRowFunction="sum" dataDxfId="37" totalsRowDxfId="36"/>
    <tableColumn id="11" name="Aug" totalsRowFunction="sum" dataDxfId="35" totalsRowDxfId="34"/>
    <tableColumn id="12" name="Sep" totalsRowFunction="sum" dataDxfId="33" totalsRowDxfId="32"/>
    <tableColumn id="13" name="Okt" totalsRowFunction="sum" dataDxfId="31" totalsRowDxfId="30"/>
    <tableColumn id="14" name="Nov" totalsRowFunction="sum" dataDxfId="29" totalsRowDxfId="28"/>
    <tableColumn id="15" name="Des" totalsRowFunction="sum" dataDxfId="27" totalsRowDxfId="26"/>
    <tableColumn id="9" name="Trender" dataDxfId="25" totalsRowDxfId="24"/>
  </tableColumns>
  <tableStyleInfo name="TableStyleLight13" showFirstColumn="1" showLastColumn="0" showRowStripes="1" showColumnStripes="0"/>
</table>
</file>

<file path=xl/tables/table2.xml><?xml version="1.0" encoding="utf-8"?>
<table xmlns="http://schemas.openxmlformats.org/spreadsheetml/2006/main" id="2" name="Tabell2" displayName="Tabell2" ref="A12:O15" headerRowDxfId="23" dataDxfId="22">
  <autoFilter ref="A12:O15"/>
  <tableColumns count="15">
    <tableColumn id="1" name="Kategori" totalsRowLabel="Total" dataDxfId="21" totalsRowDxfId="20"/>
    <tableColumn id="2" name="Target" totalsRowFunction="sum" dataDxfId="19" totalsRowDxfId="18"/>
    <tableColumn id="3" name="Jan" totalsRowFunction="sum" dataDxfId="17" totalsRowDxfId="16"/>
    <tableColumn id="4" name="Feb" totalsRowFunction="sum" dataDxfId="15" totalsRowDxfId="14"/>
    <tableColumn id="5" name="Mar" totalsRowFunction="sum" dataDxfId="13" totalsRowDxfId="12"/>
    <tableColumn id="6" name="Apr" totalsRowFunction="sum" dataDxfId="11" totalsRowDxfId="10"/>
    <tableColumn id="7" name="Mai" totalsRowFunction="sum" dataDxfId="9" totalsRowDxfId="8"/>
    <tableColumn id="8" name="Jun" totalsRowFunction="sum" dataDxfId="7"/>
    <tableColumn id="10" name="Jul" dataDxfId="6"/>
    <tableColumn id="11" name="Aug" dataDxfId="5"/>
    <tableColumn id="12" name="Sep" dataDxfId="4"/>
    <tableColumn id="13" name="Okt" dataDxfId="3"/>
    <tableColumn id="14" name="Nov" dataDxfId="2"/>
    <tableColumn id="15" name="Des" dataDxfId="1"/>
    <tableColumn id="9" name="Faktiske totalverdier" dataDxfId="0">
      <calculatedColumnFormula>SUM(Tabell2[[#This Row],[Jan]:[Des]])</calculatedColumnFormula>
    </tableColumn>
  </tableColumns>
  <tableStyleInfo name="TableStyleLight13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larity">
  <a:themeElements>
    <a:clrScheme name="Clarity">
      <a:dk1>
        <a:srgbClr val="292934"/>
      </a:dk1>
      <a:lt1>
        <a:srgbClr val="FFFFFF"/>
      </a:lt1>
      <a:dk2>
        <a:srgbClr val="D2533C"/>
      </a:dk2>
      <a:lt2>
        <a:srgbClr val="F3F2DC"/>
      </a:lt2>
      <a:accent1>
        <a:srgbClr val="93A299"/>
      </a:accent1>
      <a:accent2>
        <a:srgbClr val="AD8F67"/>
      </a:accent2>
      <a:accent3>
        <a:srgbClr val="726056"/>
      </a:accent3>
      <a:accent4>
        <a:srgbClr val="4C5A6A"/>
      </a:accent4>
      <a:accent5>
        <a:srgbClr val="808DA0"/>
      </a:accent5>
      <a:accent6>
        <a:srgbClr val="79463D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5000"/>
                <a:satMod val="180000"/>
              </a:schemeClr>
            </a:gs>
            <a:gs pos="40000">
              <a:schemeClr val="phClr">
                <a:tint val="95000"/>
                <a:shade val="85000"/>
                <a:satMod val="150000"/>
              </a:schemeClr>
            </a:gs>
            <a:gs pos="100000">
              <a:schemeClr val="phClr">
                <a:shade val="45000"/>
                <a:satMod val="200000"/>
              </a:schemeClr>
            </a:gs>
          </a:gsLst>
          <a:lin ang="5400000" scaled="0"/>
        </a:gradFill>
        <a:blipFill rotWithShape="1">
          <a:blip xmlns:r="http://schemas.openxmlformats.org/officeDocument/2006/relationships" r:embed="rId1">
            <a:duotone>
              <a:schemeClr val="phClr">
                <a:shade val="55000"/>
              </a:schemeClr>
              <a:schemeClr val="phClr">
                <a:tint val="97000"/>
                <a:satMod val="95000"/>
              </a:schemeClr>
            </a:duotone>
          </a:blip>
          <a:tile tx="0" ty="0" sx="70000" sy="7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showGridLines="0" tabSelected="1" workbookViewId="0">
      <selection activeCell="B13" sqref="B13:O15"/>
    </sheetView>
  </sheetViews>
  <sheetFormatPr defaultColWidth="9" defaultRowHeight="14.25" x14ac:dyDescent="0.2"/>
  <cols>
    <col min="1" max="1" width="17.625" customWidth="1"/>
    <col min="2" max="2" width="11.125" customWidth="1"/>
    <col min="3" max="14" width="8.625" customWidth="1"/>
    <col min="15" max="15" width="22.375" customWidth="1"/>
  </cols>
  <sheetData>
    <row r="1" spans="1:15" ht="39" customHeight="1" x14ac:dyDescent="0.25">
      <c r="A1" s="26" t="s">
        <v>23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5" x14ac:dyDescent="0.2">
      <c r="A2" s="5" t="s">
        <v>15</v>
      </c>
      <c r="B2" s="6" t="s">
        <v>16</v>
      </c>
      <c r="C2" s="6" t="s">
        <v>0</v>
      </c>
      <c r="D2" s="6" t="s">
        <v>1</v>
      </c>
      <c r="E2" s="6" t="s">
        <v>2</v>
      </c>
      <c r="F2" s="6" t="s">
        <v>3</v>
      </c>
      <c r="G2" s="6" t="s">
        <v>11</v>
      </c>
      <c r="H2" s="6" t="s">
        <v>4</v>
      </c>
      <c r="I2" s="6" t="s">
        <v>6</v>
      </c>
      <c r="J2" s="6" t="s">
        <v>7</v>
      </c>
      <c r="K2" s="6" t="s">
        <v>8</v>
      </c>
      <c r="L2" s="6" t="s">
        <v>12</v>
      </c>
      <c r="M2" s="6" t="s">
        <v>9</v>
      </c>
      <c r="N2" s="6" t="s">
        <v>13</v>
      </c>
      <c r="O2" s="7" t="s">
        <v>14</v>
      </c>
    </row>
    <row r="3" spans="1:15" x14ac:dyDescent="0.2">
      <c r="A3" s="8" t="s">
        <v>17</v>
      </c>
      <c r="B3" s="17">
        <v>1100</v>
      </c>
      <c r="C3" s="18">
        <v>1100</v>
      </c>
      <c r="D3" s="18">
        <v>1100</v>
      </c>
      <c r="E3" s="18">
        <v>1100</v>
      </c>
      <c r="F3" s="18">
        <v>1100</v>
      </c>
      <c r="G3" s="18">
        <v>1100</v>
      </c>
      <c r="H3" s="18">
        <v>1100</v>
      </c>
      <c r="I3" s="18">
        <v>1100</v>
      </c>
      <c r="J3" s="18">
        <v>1100</v>
      </c>
      <c r="K3" s="18">
        <v>1100</v>
      </c>
      <c r="L3" s="18">
        <v>1100</v>
      </c>
      <c r="M3" s="18">
        <v>1100</v>
      </c>
      <c r="N3" s="18">
        <v>1100</v>
      </c>
      <c r="O3" s="9"/>
    </row>
    <row r="4" spans="1:15" x14ac:dyDescent="0.2">
      <c r="A4" s="10" t="s">
        <v>18</v>
      </c>
      <c r="B4" s="19">
        <v>300</v>
      </c>
      <c r="C4" s="20">
        <v>300</v>
      </c>
      <c r="D4" s="20">
        <v>298</v>
      </c>
      <c r="E4" s="20">
        <v>276</v>
      </c>
      <c r="F4" s="20">
        <v>258</v>
      </c>
      <c r="G4" s="20">
        <v>220</v>
      </c>
      <c r="H4" s="20">
        <v>200</v>
      </c>
      <c r="I4" s="20">
        <v>300</v>
      </c>
      <c r="J4" s="20">
        <v>298</v>
      </c>
      <c r="K4" s="20">
        <v>276</v>
      </c>
      <c r="L4" s="20">
        <v>258</v>
      </c>
      <c r="M4" s="20">
        <v>220</v>
      </c>
      <c r="N4" s="20">
        <v>200</v>
      </c>
      <c r="O4" s="11"/>
    </row>
    <row r="5" spans="1:15" x14ac:dyDescent="0.2">
      <c r="A5" s="10" t="s">
        <v>19</v>
      </c>
      <c r="B5" s="19">
        <v>90</v>
      </c>
      <c r="C5" s="20">
        <v>90</v>
      </c>
      <c r="D5" s="20">
        <v>90</v>
      </c>
      <c r="E5" s="20">
        <v>90</v>
      </c>
      <c r="F5" s="20">
        <v>90</v>
      </c>
      <c r="G5" s="20">
        <v>90</v>
      </c>
      <c r="H5" s="20">
        <v>90</v>
      </c>
      <c r="I5" s="20">
        <v>90</v>
      </c>
      <c r="J5" s="20">
        <v>90</v>
      </c>
      <c r="K5" s="20">
        <v>90</v>
      </c>
      <c r="L5" s="20">
        <v>90</v>
      </c>
      <c r="M5" s="20">
        <v>90</v>
      </c>
      <c r="N5" s="20">
        <v>90</v>
      </c>
      <c r="O5" s="11"/>
    </row>
    <row r="6" spans="1:15" x14ac:dyDescent="0.2">
      <c r="A6" s="10" t="s">
        <v>20</v>
      </c>
      <c r="B6" s="19">
        <v>350</v>
      </c>
      <c r="C6" s="20">
        <v>389</v>
      </c>
      <c r="D6" s="20">
        <v>350</v>
      </c>
      <c r="E6" s="20">
        <v>330</v>
      </c>
      <c r="F6" s="20">
        <v>376</v>
      </c>
      <c r="G6" s="20">
        <v>444</v>
      </c>
      <c r="H6" s="20">
        <v>435</v>
      </c>
      <c r="I6" s="20">
        <v>462</v>
      </c>
      <c r="J6" s="20">
        <v>350</v>
      </c>
      <c r="K6" s="20">
        <v>330</v>
      </c>
      <c r="L6" s="20">
        <v>378</v>
      </c>
      <c r="M6" s="20">
        <v>444</v>
      </c>
      <c r="N6" s="20">
        <v>435</v>
      </c>
      <c r="O6" s="11"/>
    </row>
    <row r="7" spans="1:15" x14ac:dyDescent="0.2">
      <c r="A7" s="12" t="s">
        <v>10</v>
      </c>
      <c r="B7" s="19">
        <v>100</v>
      </c>
      <c r="C7" s="20">
        <v>140</v>
      </c>
      <c r="D7" s="20">
        <v>50.93</v>
      </c>
      <c r="E7" s="20">
        <v>120</v>
      </c>
      <c r="F7" s="20">
        <v>88</v>
      </c>
      <c r="G7" s="20">
        <v>89</v>
      </c>
      <c r="H7" s="20">
        <v>103</v>
      </c>
      <c r="I7" s="20">
        <v>140</v>
      </c>
      <c r="J7" s="20">
        <v>50.93</v>
      </c>
      <c r="K7" s="20">
        <v>76</v>
      </c>
      <c r="L7" s="20">
        <v>88</v>
      </c>
      <c r="M7" s="20">
        <v>89</v>
      </c>
      <c r="N7" s="20">
        <v>103</v>
      </c>
      <c r="O7" s="11"/>
    </row>
    <row r="8" spans="1:15" x14ac:dyDescent="0.2">
      <c r="A8" s="12" t="s">
        <v>21</v>
      </c>
      <c r="B8" s="21">
        <v>450</v>
      </c>
      <c r="C8" s="22">
        <v>450</v>
      </c>
      <c r="D8" s="22">
        <v>450</v>
      </c>
      <c r="E8" s="22">
        <v>450</v>
      </c>
      <c r="F8" s="22">
        <v>450</v>
      </c>
      <c r="G8" s="22">
        <v>450</v>
      </c>
      <c r="H8" s="22">
        <v>450</v>
      </c>
      <c r="I8" s="22">
        <v>450</v>
      </c>
      <c r="J8" s="22">
        <v>1000</v>
      </c>
      <c r="K8" s="22">
        <v>450</v>
      </c>
      <c r="L8" s="22">
        <v>450</v>
      </c>
      <c r="M8" s="22">
        <v>450</v>
      </c>
      <c r="N8" s="22">
        <v>450</v>
      </c>
      <c r="O8" s="11"/>
    </row>
    <row r="9" spans="1:15" x14ac:dyDescent="0.2">
      <c r="A9" s="10" t="s">
        <v>22</v>
      </c>
      <c r="B9" s="19">
        <f>SUBTOTAL(109,Tabell1[Budsjett])</f>
        <v>2390</v>
      </c>
      <c r="C9" s="20">
        <f>SUBTOTAL(109,Tabell1[Jan])</f>
        <v>2469</v>
      </c>
      <c r="D9" s="20">
        <f>SUBTOTAL(109,Tabell1[Feb])</f>
        <v>2338.9300000000003</v>
      </c>
      <c r="E9" s="20">
        <f>SUBTOTAL(109,Tabell1[Mar])</f>
        <v>2366</v>
      </c>
      <c r="F9" s="20">
        <f>SUBTOTAL(109,Tabell1[Apr])</f>
        <v>2362</v>
      </c>
      <c r="G9" s="20">
        <f>SUBTOTAL(109,Tabell1[Mai])</f>
        <v>2393</v>
      </c>
      <c r="H9" s="20">
        <f>SUBTOTAL(109,Tabell1[Jun])</f>
        <v>2378</v>
      </c>
      <c r="I9" s="20">
        <f>SUBTOTAL(109,Tabell1[Jul])</f>
        <v>2542</v>
      </c>
      <c r="J9" s="20">
        <f>SUBTOTAL(109,Tabell1[Aug])</f>
        <v>2888.9300000000003</v>
      </c>
      <c r="K9" s="20">
        <f>SUBTOTAL(109,Tabell1[Sep])</f>
        <v>2322</v>
      </c>
      <c r="L9" s="20">
        <f>SUBTOTAL(109,Tabell1[Okt])</f>
        <v>2364</v>
      </c>
      <c r="M9" s="20">
        <f>SUBTOTAL(109,Tabell1[Nov])</f>
        <v>2393</v>
      </c>
      <c r="N9" s="20">
        <f>SUBTOTAL(109,Tabell1[Des])</f>
        <v>2378</v>
      </c>
      <c r="O9" s="16"/>
    </row>
    <row r="10" spans="1:15" ht="15" x14ac:dyDescent="0.25">
      <c r="A10" s="13"/>
      <c r="B10" s="14" t="s">
        <v>24</v>
      </c>
      <c r="C10" s="23">
        <f t="shared" ref="C10:N10" si="0">SUM($B$9-C9)</f>
        <v>-79</v>
      </c>
      <c r="D10" s="23">
        <f t="shared" si="0"/>
        <v>51.069999999999709</v>
      </c>
      <c r="E10" s="23">
        <f t="shared" si="0"/>
        <v>24</v>
      </c>
      <c r="F10" s="23">
        <f t="shared" si="0"/>
        <v>28</v>
      </c>
      <c r="G10" s="23">
        <f t="shared" si="0"/>
        <v>-3</v>
      </c>
      <c r="H10" s="23">
        <f t="shared" si="0"/>
        <v>12</v>
      </c>
      <c r="I10" s="23">
        <f t="shared" si="0"/>
        <v>-152</v>
      </c>
      <c r="J10" s="23">
        <f t="shared" si="0"/>
        <v>-498.93000000000029</v>
      </c>
      <c r="K10" s="23">
        <f t="shared" si="0"/>
        <v>68</v>
      </c>
      <c r="L10" s="23">
        <f t="shared" si="0"/>
        <v>26</v>
      </c>
      <c r="M10" s="23">
        <f t="shared" si="0"/>
        <v>-3</v>
      </c>
      <c r="N10" s="23">
        <f t="shared" si="0"/>
        <v>12</v>
      </c>
      <c r="O10" s="15"/>
    </row>
    <row r="11" spans="1:15" ht="39" customHeight="1" x14ac:dyDescent="0.25">
      <c r="A11" s="26" t="s">
        <v>25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</row>
    <row r="12" spans="1:15" x14ac:dyDescent="0.2">
      <c r="A12" s="1" t="s">
        <v>15</v>
      </c>
      <c r="B12" s="3" t="s">
        <v>5</v>
      </c>
      <c r="C12" s="4" t="s">
        <v>0</v>
      </c>
      <c r="D12" s="4" t="s">
        <v>1</v>
      </c>
      <c r="E12" s="4" t="s">
        <v>2</v>
      </c>
      <c r="F12" s="4" t="s">
        <v>3</v>
      </c>
      <c r="G12" s="4" t="s">
        <v>11</v>
      </c>
      <c r="H12" s="4" t="s">
        <v>4</v>
      </c>
      <c r="I12" s="4" t="s">
        <v>6</v>
      </c>
      <c r="J12" s="4" t="s">
        <v>7</v>
      </c>
      <c r="K12" s="4" t="s">
        <v>8</v>
      </c>
      <c r="L12" s="4" t="s">
        <v>12</v>
      </c>
      <c r="M12" s="4" t="s">
        <v>9</v>
      </c>
      <c r="N12" s="4" t="s">
        <v>13</v>
      </c>
      <c r="O12" s="2" t="s">
        <v>29</v>
      </c>
    </row>
    <row r="13" spans="1:15" x14ac:dyDescent="0.2">
      <c r="A13" s="1" t="s">
        <v>26</v>
      </c>
      <c r="B13" s="24">
        <v>6000</v>
      </c>
      <c r="C13" s="25">
        <v>800</v>
      </c>
      <c r="D13" s="25">
        <v>500</v>
      </c>
      <c r="E13" s="25">
        <v>120</v>
      </c>
      <c r="F13" s="25">
        <v>600</v>
      </c>
      <c r="G13" s="25">
        <v>550</v>
      </c>
      <c r="H13" s="25">
        <v>240</v>
      </c>
      <c r="I13" s="25">
        <v>800</v>
      </c>
      <c r="J13" s="25">
        <v>500</v>
      </c>
      <c r="K13" s="25">
        <v>120</v>
      </c>
      <c r="L13" s="25">
        <v>600</v>
      </c>
      <c r="M13" s="25">
        <v>0</v>
      </c>
      <c r="N13" s="25">
        <v>240</v>
      </c>
      <c r="O13" s="24">
        <f>SUM(Tabell2[[#This Row],[Jan]:[Des]])</f>
        <v>5070</v>
      </c>
    </row>
    <row r="14" spans="1:15" x14ac:dyDescent="0.2">
      <c r="A14" s="1" t="s">
        <v>27</v>
      </c>
      <c r="B14" s="24">
        <v>3000</v>
      </c>
      <c r="C14" s="25">
        <v>200</v>
      </c>
      <c r="D14" s="25">
        <v>250</v>
      </c>
      <c r="E14" s="25">
        <v>120</v>
      </c>
      <c r="F14" s="25">
        <v>300</v>
      </c>
      <c r="G14" s="25">
        <v>250</v>
      </c>
      <c r="H14" s="25">
        <v>150</v>
      </c>
      <c r="I14" s="25">
        <v>200</v>
      </c>
      <c r="J14" s="25">
        <v>250</v>
      </c>
      <c r="K14" s="25">
        <v>120</v>
      </c>
      <c r="L14" s="25">
        <v>300</v>
      </c>
      <c r="M14" s="25">
        <v>250</v>
      </c>
      <c r="N14" s="25">
        <v>150</v>
      </c>
      <c r="O14" s="24">
        <f>SUM(Tabell2[[#This Row],[Jan]:[Des]])</f>
        <v>2540</v>
      </c>
    </row>
    <row r="15" spans="1:15" x14ac:dyDescent="0.2">
      <c r="A15" s="1" t="s">
        <v>28</v>
      </c>
      <c r="B15" s="24">
        <v>1500</v>
      </c>
      <c r="C15" s="25">
        <v>100</v>
      </c>
      <c r="D15" s="25">
        <v>150</v>
      </c>
      <c r="E15" s="25">
        <v>200</v>
      </c>
      <c r="F15" s="25">
        <v>100</v>
      </c>
      <c r="G15" s="25">
        <v>100</v>
      </c>
      <c r="H15" s="25">
        <v>50</v>
      </c>
      <c r="I15" s="25">
        <v>100</v>
      </c>
      <c r="J15" s="25">
        <v>150</v>
      </c>
      <c r="K15" s="25">
        <v>200</v>
      </c>
      <c r="L15" s="25">
        <v>100</v>
      </c>
      <c r="M15" s="25">
        <v>100</v>
      </c>
      <c r="N15" s="25">
        <v>50</v>
      </c>
      <c r="O15" s="24">
        <f>SUM(Tabell2[[#This Row],[Jan]:[Des]])</f>
        <v>1400</v>
      </c>
    </row>
  </sheetData>
  <mergeCells count="2">
    <mergeCell ref="A1:N1"/>
    <mergeCell ref="A11:N11"/>
  </mergeCells>
  <conditionalFormatting sqref="C10:H10">
    <cfRule type="colorScale" priority="13">
      <colorScale>
        <cfvo type="min"/>
        <cfvo type="num" val="0"/>
        <cfvo type="max"/>
        <color rgb="FFF8696B"/>
        <color rgb="FFFCFCFF"/>
        <color rgb="FF63BE7B"/>
      </colorScale>
    </cfRule>
  </conditionalFormatting>
  <conditionalFormatting sqref="O13">
    <cfRule type="dataBar" priority="12">
      <dataBar>
        <cfvo type="num" val="0"/>
        <cfvo type="num" val="$B$13"/>
        <color rgb="FF63C384"/>
      </dataBar>
      <extLst>
        <ext xmlns:x14="http://schemas.microsoft.com/office/spreadsheetml/2009/9/main" uri="{B025F937-C7B1-47D3-B67F-A62EFF666E3E}">
          <x14:id>{B801372A-FCFE-4178-9B92-5180C962FB4E}</x14:id>
        </ext>
      </extLst>
    </cfRule>
  </conditionalFormatting>
  <conditionalFormatting sqref="O14">
    <cfRule type="dataBar" priority="11">
      <dataBar>
        <cfvo type="num" val="0"/>
        <cfvo type="num" val="$B$14"/>
        <color rgb="FF63C384"/>
      </dataBar>
      <extLst>
        <ext xmlns:x14="http://schemas.microsoft.com/office/spreadsheetml/2009/9/main" uri="{B025F937-C7B1-47D3-B67F-A62EFF666E3E}">
          <x14:id>{EFFDDFD4-AC58-4BC5-BACB-1CBEF8133261}</x14:id>
        </ext>
      </extLst>
    </cfRule>
  </conditionalFormatting>
  <conditionalFormatting sqref="O15">
    <cfRule type="dataBar" priority="10">
      <dataBar>
        <cfvo type="num" val="0"/>
        <cfvo type="num" val="$B$15"/>
        <color rgb="FF63C384"/>
      </dataBar>
      <extLst>
        <ext xmlns:x14="http://schemas.microsoft.com/office/spreadsheetml/2009/9/main" uri="{B025F937-C7B1-47D3-B67F-A62EFF666E3E}">
          <x14:id>{1C99A51C-B934-4E62-B527-B174AC422DDA}</x14:id>
        </ext>
      </extLst>
    </cfRule>
  </conditionalFormatting>
  <conditionalFormatting sqref="J10:N10">
    <cfRule type="colorScale" priority="2">
      <colorScale>
        <cfvo type="min"/>
        <cfvo type="num" val="0"/>
        <cfvo type="max"/>
        <color rgb="FFF8696B"/>
        <color rgb="FFFCFCFF"/>
        <color rgb="FF63BE7B"/>
      </colorScale>
    </cfRule>
  </conditionalFormatting>
  <conditionalFormatting sqref="I10">
    <cfRule type="colorScale" priority="1">
      <colorScale>
        <cfvo type="min"/>
        <cfvo type="num" val="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pageSetup orientation="landscape" horizontalDpi="4294967293" r:id="rId1"/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801372A-FCFE-4178-9B92-5180C962FB4E}">
            <x14:dataBar minLength="0" maxLength="100" gradient="0">
              <x14:cfvo type="num">
                <xm:f>0</xm:f>
              </x14:cfvo>
              <x14:cfvo type="num">
                <xm:f>$B$13</xm:f>
              </x14:cfvo>
              <x14:negativeFillColor rgb="FFFF0000"/>
              <x14:axisColor rgb="FF000000"/>
            </x14:dataBar>
          </x14:cfRule>
          <xm:sqref>O13</xm:sqref>
        </x14:conditionalFormatting>
        <x14:conditionalFormatting xmlns:xm="http://schemas.microsoft.com/office/excel/2006/main">
          <x14:cfRule type="dataBar" id="{EFFDDFD4-AC58-4BC5-BACB-1CBEF8133261}">
            <x14:dataBar minLength="0" maxLength="100" gradient="0">
              <x14:cfvo type="num">
                <xm:f>0</xm:f>
              </x14:cfvo>
              <x14:cfvo type="num">
                <xm:f>$B$14</xm:f>
              </x14:cfvo>
              <x14:negativeFillColor rgb="FFFF0000"/>
              <x14:axisColor rgb="FF000000"/>
            </x14:dataBar>
          </x14:cfRule>
          <xm:sqref>O14</xm:sqref>
        </x14:conditionalFormatting>
        <x14:conditionalFormatting xmlns:xm="http://schemas.microsoft.com/office/excel/2006/main">
          <x14:cfRule type="dataBar" id="{1C99A51C-B934-4E62-B527-B174AC422DDA}">
            <x14:dataBar minLength="0" maxLength="100" gradient="0">
              <x14:cfvo type="num">
                <xm:f>0</xm:f>
              </x14:cfvo>
              <x14:cfvo type="num">
                <xm:f>$B$15</xm:f>
              </x14:cfvo>
              <x14:negativeFillColor rgb="FFFF0000"/>
              <x14:axisColor rgb="FF000000"/>
            </x14:dataBar>
          </x14:cfRule>
          <xm:sqref>O15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displayEmptyCellsAs="gap" markers="1" high="1" low="1" negative="1">
          <x14:colorSeries theme="4" tint="-0.499984740745262"/>
          <x14:colorNegative rgb="FFFF0000"/>
          <x14:colorAxis rgb="FF000000"/>
          <x14:colorMarkers theme="4" tint="-0.499984740745262"/>
          <x14:colorFirst theme="4" tint="0.39997558519241921"/>
          <x14:colorLast theme="4" tint="0.39997558519241921"/>
          <x14:colorHigh rgb="FFFF0000"/>
          <x14:colorLow rgb="FF92D050"/>
          <x14:sparklines>
            <x14:sparkline>
              <xm:f>Husholdningsbudsjett!C3:H3</xm:f>
              <xm:sqref>O3</xm:sqref>
            </x14:sparkline>
            <x14:sparkline>
              <xm:f>Husholdningsbudsjett!C4:H4</xm:f>
              <xm:sqref>O4</xm:sqref>
            </x14:sparkline>
            <x14:sparkline>
              <xm:f>Husholdningsbudsjett!C5:H5</xm:f>
              <xm:sqref>O5</xm:sqref>
            </x14:sparkline>
            <x14:sparkline>
              <xm:f>Husholdningsbudsjett!C6:H6</xm:f>
              <xm:sqref>O6</xm:sqref>
            </x14:sparkline>
            <x14:sparkline>
              <xm:f>Husholdningsbudsjett!C7:H7</xm:f>
              <xm:sqref>O7</xm:sqref>
            </x14:sparkline>
            <x14:sparkline>
              <xm:f>Husholdningsbudsjett!C8:H8</xm:f>
              <xm:sqref>O8</xm:sqref>
            </x14:sparkline>
            <x14:sparkline>
              <xm:f>Husholdningsbudsjett!C9:H9</xm:f>
              <xm:sqref>O9</xm:sqref>
            </x14:sparkline>
          </x14:sparklines>
        </x14:sparklineGroup>
        <x14:sparklineGroup displayEmptyCellsAs="gap" markers="1" high="1" low="1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rgb="FF92D050"/>
          <x14:colorLow rgb="FFFF0000"/>
          <x14:sparklines>
            <x14:sparkline>
              <xm:f>Husholdningsbudsjett!I10:N10</xm:f>
              <xm:sqref>O10</xm:sqref>
            </x14:sparkline>
          </x14:sparklines>
        </x14:sparklineGroup>
      </x14:sparklineGroup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B5366A1A4A0C84D9B7C7FC029A8F9A004002E98159AF81B0A43BC33725F0F080723" ma:contentTypeVersion="56" ma:contentTypeDescription="Create a new document." ma:contentTypeScope="" ma:versionID="8ff8419ef8b34080e1205c84cb8e5689">
  <xsd:schema xmlns:xsd="http://www.w3.org/2001/XMLSchema" xmlns:xs="http://www.w3.org/2001/XMLSchema" xmlns:p="http://schemas.microsoft.com/office/2006/metadata/properties" xmlns:ns2="e3770583-0a95-488a-909d-acf753acc1f4" targetNamespace="http://schemas.microsoft.com/office/2006/metadata/properties" ma:root="true" ma:fieldsID="83a38a798b607f9ce57041a3307adf0f" ns2:_="">
    <xsd:import namespace="e3770583-0a95-488a-909d-acf753acc1f4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770583-0a95-488a-909d-acf753acc1f4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62bf8fd3-0838-4708-9f23-ce121d9853b1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20445BB7-24EE-4EE6-9648-720BF2A78C59}" ma:internalName="CSXSubmissionMarket" ma:readOnly="false" ma:showField="MarketName" ma:web="e3770583-0a95-488a-909d-acf753acc1f4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f832afea-3dc0-49b7-b1ce-c466b23ef096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ED7CD828-E448-4C7A-803E-83553A7A7935}" ma:internalName="InProjectListLookup" ma:readOnly="true" ma:showField="InProjectList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d514d673-db25-48c7-8211-6998548b7d86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ED7CD828-E448-4C7A-803E-83553A7A7935}" ma:internalName="LastCompleteVersionLookup" ma:readOnly="true" ma:showField="LastCompleteVersion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ED7CD828-E448-4C7A-803E-83553A7A7935}" ma:internalName="LastPreviewErrorLookup" ma:readOnly="true" ma:showField="LastPreviewError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ED7CD828-E448-4C7A-803E-83553A7A7935}" ma:internalName="LastPreviewResultLookup" ma:readOnly="true" ma:showField="LastPreviewResult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ED7CD828-E448-4C7A-803E-83553A7A7935}" ma:internalName="LastPreviewAttemptDateLookup" ma:readOnly="true" ma:showField="LastPreviewAttemptDate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ED7CD828-E448-4C7A-803E-83553A7A7935}" ma:internalName="LastPreviewedByLookup" ma:readOnly="true" ma:showField="LastPreviewedBy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ED7CD828-E448-4C7A-803E-83553A7A7935}" ma:internalName="LastPreviewTimeLookup" ma:readOnly="true" ma:showField="LastPreviewTime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ED7CD828-E448-4C7A-803E-83553A7A7935}" ma:internalName="LastPreviewVersionLookup" ma:readOnly="true" ma:showField="LastPreviewVersion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ED7CD828-E448-4C7A-803E-83553A7A7935}" ma:internalName="LastPublishErrorLookup" ma:readOnly="true" ma:showField="LastPublishError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ED7CD828-E448-4C7A-803E-83553A7A7935}" ma:internalName="LastPublishResultLookup" ma:readOnly="true" ma:showField="LastPublishResult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ED7CD828-E448-4C7A-803E-83553A7A7935}" ma:internalName="LastPublishAttemptDateLookup" ma:readOnly="true" ma:showField="LastPublishAttemptDate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ED7CD828-E448-4C7A-803E-83553A7A7935}" ma:internalName="LastPublishedByLookup" ma:readOnly="true" ma:showField="LastPublishedBy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ED7CD828-E448-4C7A-803E-83553A7A7935}" ma:internalName="LastPublishTimeLookup" ma:readOnly="true" ma:showField="LastPublishTime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ED7CD828-E448-4C7A-803E-83553A7A7935}" ma:internalName="LastPublishVersionLookup" ma:readOnly="true" ma:showField="LastPublishVersion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8398BF3F-BAB2-4330-BD67-FDB3C311F7E9}" ma:internalName="LocLastLocAttemptVersionLookup" ma:readOnly="false" ma:showField="LastLocAttemptVersion" ma:web="e3770583-0a95-488a-909d-acf753acc1f4">
      <xsd:simpleType>
        <xsd:restriction base="dms:Lookup"/>
      </xsd:simpleType>
    </xsd:element>
    <xsd:element name="LocLastLocAttemptVersionTypeLookup" ma:index="71" nillable="true" ma:displayName="Loc Last Loc Attempt Version Type" ma:default="" ma:list="{8398BF3F-BAB2-4330-BD67-FDB3C311F7E9}" ma:internalName="LocLastLocAttemptVersionTypeLookup" ma:readOnly="true" ma:showField="LastLocAttemptVersionType" ma:web="e3770583-0a95-488a-909d-acf753acc1f4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8398BF3F-BAB2-4330-BD67-FDB3C311F7E9}" ma:internalName="LocNewPublishedVersionLookup" ma:readOnly="true" ma:showField="NewPublishedVersion" ma:web="e3770583-0a95-488a-909d-acf753acc1f4">
      <xsd:simpleType>
        <xsd:restriction base="dms:Lookup"/>
      </xsd:simpleType>
    </xsd:element>
    <xsd:element name="LocOverallHandbackStatusLookup" ma:index="75" nillable="true" ma:displayName="Loc Overall Handback Status" ma:default="" ma:list="{8398BF3F-BAB2-4330-BD67-FDB3C311F7E9}" ma:internalName="LocOverallHandbackStatusLookup" ma:readOnly="true" ma:showField="OverallHandbackStatus" ma:web="e3770583-0a95-488a-909d-acf753acc1f4">
      <xsd:simpleType>
        <xsd:restriction base="dms:Lookup"/>
      </xsd:simpleType>
    </xsd:element>
    <xsd:element name="LocOverallLocStatusLookup" ma:index="76" nillable="true" ma:displayName="Loc Overall Localize Status" ma:default="" ma:list="{8398BF3F-BAB2-4330-BD67-FDB3C311F7E9}" ma:internalName="LocOverallLocStatusLookup" ma:readOnly="true" ma:showField="OverallLocStatus" ma:web="e3770583-0a95-488a-909d-acf753acc1f4">
      <xsd:simpleType>
        <xsd:restriction base="dms:Lookup"/>
      </xsd:simpleType>
    </xsd:element>
    <xsd:element name="LocOverallPreviewStatusLookup" ma:index="77" nillable="true" ma:displayName="Loc Overall Preview Status" ma:default="" ma:list="{8398BF3F-BAB2-4330-BD67-FDB3C311F7E9}" ma:internalName="LocOverallPreviewStatusLookup" ma:readOnly="true" ma:showField="OverallPreviewStatus" ma:web="e3770583-0a95-488a-909d-acf753acc1f4">
      <xsd:simpleType>
        <xsd:restriction base="dms:Lookup"/>
      </xsd:simpleType>
    </xsd:element>
    <xsd:element name="LocOverallPublishStatusLookup" ma:index="78" nillable="true" ma:displayName="Loc Overall Publish Status" ma:default="" ma:list="{8398BF3F-BAB2-4330-BD67-FDB3C311F7E9}" ma:internalName="LocOverallPublishStatusLookup" ma:readOnly="true" ma:showField="OverallPublishStatus" ma:web="e3770583-0a95-488a-909d-acf753acc1f4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8398BF3F-BAB2-4330-BD67-FDB3C311F7E9}" ma:internalName="LocProcessedForHandoffsLookup" ma:readOnly="true" ma:showField="ProcessedForHandoffs" ma:web="e3770583-0a95-488a-909d-acf753acc1f4">
      <xsd:simpleType>
        <xsd:restriction base="dms:Lookup"/>
      </xsd:simpleType>
    </xsd:element>
    <xsd:element name="LocProcessedForMarketsLookup" ma:index="81" nillable="true" ma:displayName="Loc Processed For Markets" ma:default="" ma:list="{8398BF3F-BAB2-4330-BD67-FDB3C311F7E9}" ma:internalName="LocProcessedForMarketsLookup" ma:readOnly="true" ma:showField="ProcessedForMarkets" ma:web="e3770583-0a95-488a-909d-acf753acc1f4">
      <xsd:simpleType>
        <xsd:restriction base="dms:Lookup"/>
      </xsd:simpleType>
    </xsd:element>
    <xsd:element name="LocPublishedDependentAssetsLookup" ma:index="82" nillable="true" ma:displayName="Loc Published Dependent Assets" ma:default="" ma:list="{8398BF3F-BAB2-4330-BD67-FDB3C311F7E9}" ma:internalName="LocPublishedDependentAssetsLookup" ma:readOnly="true" ma:showField="PublishedDependentAssets" ma:web="e3770583-0a95-488a-909d-acf753acc1f4">
      <xsd:simpleType>
        <xsd:restriction base="dms:Lookup"/>
      </xsd:simpleType>
    </xsd:element>
    <xsd:element name="LocPublishedLinkedAssetsLookup" ma:index="83" nillable="true" ma:displayName="Loc Published Linked Assets" ma:default="" ma:list="{8398BF3F-BAB2-4330-BD67-FDB3C311F7E9}" ma:internalName="LocPublishedLinkedAssetsLookup" ma:readOnly="true" ma:showField="PublishedLinkedAssets" ma:web="e3770583-0a95-488a-909d-acf753acc1f4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215a6cd1-b75f-45c5-b2a6-8a6d3665dc0e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20445BB7-24EE-4EE6-9648-720BF2A78C59}" ma:internalName="Markets" ma:readOnly="false" ma:showField="MarketName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ED7CD828-E448-4C7A-803E-83553A7A7935}" ma:internalName="NumOfRatingsLookup" ma:readOnly="true" ma:showField="NumOfRatings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ED7CD828-E448-4C7A-803E-83553A7A7935}" ma:internalName="PublishStatusLookup" ma:readOnly="false" ma:showField="PublishStatus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581baf9c-b1e7-411e-a8e8-04cec403fd44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df824fc9-0504-4dbd-9291-c9380f0461ff}" ma:internalName="TaxCatchAll" ma:showField="CatchAllData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df824fc9-0504-4dbd-9291-c9380f0461ff}" ma:internalName="TaxCatchAllLabel" ma:readOnly="true" ma:showField="CatchAllDataLabel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e3770583-0a95-488a-909d-acf753acc1f4">english</DirectSourceMarket>
    <ApprovalStatus xmlns="e3770583-0a95-488a-909d-acf753acc1f4">InProgress</ApprovalStatus>
    <MarketSpecific xmlns="e3770583-0a95-488a-909d-acf753acc1f4">false</MarketSpecific>
    <PrimaryImageGen xmlns="e3770583-0a95-488a-909d-acf753acc1f4">true</PrimaryImageGen>
    <ThumbnailAssetId xmlns="e3770583-0a95-488a-909d-acf753acc1f4" xsi:nil="true"/>
    <LegacyData xmlns="e3770583-0a95-488a-909d-acf753acc1f4" xsi:nil="true"/>
    <BlockPublish xmlns="e3770583-0a95-488a-909d-acf753acc1f4">false</BlockPublish>
    <BusinessGroup xmlns="e3770583-0a95-488a-909d-acf753acc1f4" xsi:nil="true"/>
    <TPFriendlyName xmlns="e3770583-0a95-488a-909d-acf753acc1f4" xsi:nil="true"/>
    <NumericId xmlns="e3770583-0a95-488a-909d-acf753acc1f4" xsi:nil="true"/>
    <APEditor xmlns="e3770583-0a95-488a-909d-acf753acc1f4">
      <UserInfo>
        <DisplayName/>
        <AccountId xsi:nil="true"/>
        <AccountType/>
      </UserInfo>
    </APEditor>
    <SourceTitle xmlns="e3770583-0a95-488a-909d-acf753acc1f4" xsi:nil="true"/>
    <OpenTemplate xmlns="e3770583-0a95-488a-909d-acf753acc1f4">true</OpenTemplate>
    <UALocComments xmlns="e3770583-0a95-488a-909d-acf753acc1f4" xsi:nil="true"/>
    <IntlLangReviewDate xmlns="e3770583-0a95-488a-909d-acf753acc1f4">2010-11-04T19:53:00+00:00</IntlLangReviewDate>
    <PublishStatusLookup xmlns="e3770583-0a95-488a-909d-acf753acc1f4">
      <Value>237070</Value>
      <Value>301096</Value>
    </PublishStatusLookup>
    <ParentAssetId xmlns="e3770583-0a95-488a-909d-acf753acc1f4" xsi:nil="true"/>
    <LastPublishResultLookup xmlns="e3770583-0a95-488a-909d-acf753acc1f4" xsi:nil="true"/>
    <MachineTranslated xmlns="e3770583-0a95-488a-909d-acf753acc1f4">false</MachineTranslated>
    <Providers xmlns="e3770583-0a95-488a-909d-acf753acc1f4" xsi:nil="true"/>
    <OriginalSourceMarket xmlns="e3770583-0a95-488a-909d-acf753acc1f4">english</OriginalSourceMarket>
    <APDescription xmlns="e3770583-0a95-488a-909d-acf753acc1f4" xsi:nil="true"/>
    <ClipArtFilename xmlns="e3770583-0a95-488a-909d-acf753acc1f4" xsi:nil="true"/>
    <IntlLangReview xmlns="e3770583-0a95-488a-909d-acf753acc1f4" xsi:nil="true"/>
    <UAProjectedTotalWords xmlns="e3770583-0a95-488a-909d-acf753acc1f4" xsi:nil="true"/>
    <OutputCachingOn xmlns="e3770583-0a95-488a-909d-acf753acc1f4">false</OutputCachingOn>
    <ContentItem xmlns="e3770583-0a95-488a-909d-acf753acc1f4" xsi:nil="true"/>
    <TPInstallLocation xmlns="e3770583-0a95-488a-909d-acf753acc1f4" xsi:nil="true"/>
    <APAuthor xmlns="e3770583-0a95-488a-909d-acf753acc1f4">
      <UserInfo>
        <DisplayName>REDMOND\v-jbock</DisplayName>
        <AccountId>92</AccountId>
        <AccountType/>
      </UserInfo>
    </APAuthor>
    <TPCommandLine xmlns="e3770583-0a95-488a-909d-acf753acc1f4" xsi:nil="true"/>
    <TPAppVersion xmlns="e3770583-0a95-488a-909d-acf753acc1f4" xsi:nil="true"/>
    <EditorialStatus xmlns="e3770583-0a95-488a-909d-acf753acc1f4" xsi:nil="true"/>
    <LastModifiedDateTime xmlns="e3770583-0a95-488a-909d-acf753acc1f4">2010-11-04T19:53:00+00:00</LastModifiedDateTime>
    <PublishTargets xmlns="e3770583-0a95-488a-909d-acf753acc1f4">OfficeOnline</PublishTargets>
    <TPLaunchHelpLinkType xmlns="e3770583-0a95-488a-909d-acf753acc1f4">Template</TPLaunchHelpLinkType>
    <TimesCloned xmlns="e3770583-0a95-488a-909d-acf753acc1f4" xsi:nil="true"/>
    <Provider xmlns="e3770583-0a95-488a-909d-acf753acc1f4" xsi:nil="true"/>
    <AcquiredFrom xmlns="e3770583-0a95-488a-909d-acf753acc1f4">Internal MS</AcquiredFrom>
    <FriendlyTitle xmlns="e3770583-0a95-488a-909d-acf753acc1f4" xsi:nil="true"/>
    <LastHandOff xmlns="e3770583-0a95-488a-909d-acf753acc1f4" xsi:nil="true"/>
    <AssetStart xmlns="e3770583-0a95-488a-909d-acf753acc1f4">2010-11-04T19:53:39+00:00</AssetStart>
    <TPClientViewer xmlns="e3770583-0a95-488a-909d-acf753acc1f4" xsi:nil="true"/>
    <UACurrentWords xmlns="e3770583-0a95-488a-909d-acf753acc1f4" xsi:nil="true"/>
    <ArtSampleDocs xmlns="e3770583-0a95-488a-909d-acf753acc1f4" xsi:nil="true"/>
    <UALocRecommendation xmlns="e3770583-0a95-488a-909d-acf753acc1f4">Localize</UALocRecommendation>
    <Manager xmlns="e3770583-0a95-488a-909d-acf753acc1f4" xsi:nil="true"/>
    <ShowIn xmlns="e3770583-0a95-488a-909d-acf753acc1f4">Show everywhere</ShowIn>
    <UANotes xmlns="e3770583-0a95-488a-909d-acf753acc1f4" xsi:nil="true"/>
    <TemplateStatus xmlns="e3770583-0a95-488a-909d-acf753acc1f4" xsi:nil="true"/>
    <CSXHash xmlns="e3770583-0a95-488a-909d-acf753acc1f4" xsi:nil="true"/>
    <Downloads xmlns="e3770583-0a95-488a-909d-acf753acc1f4">0</Downloads>
    <VoteCount xmlns="e3770583-0a95-488a-909d-acf753acc1f4" xsi:nil="true"/>
    <OOCacheId xmlns="e3770583-0a95-488a-909d-acf753acc1f4" xsi:nil="true"/>
    <IsDeleted xmlns="e3770583-0a95-488a-909d-acf753acc1f4">false</IsDeleted>
    <AssetExpire xmlns="e3770583-0a95-488a-909d-acf753acc1f4">2029-05-12T07:00:00+00:00</AssetExpire>
    <DSATActionTaken xmlns="e3770583-0a95-488a-909d-acf753acc1f4" xsi:nil="true"/>
    <CSXSubmissionMarket xmlns="e3770583-0a95-488a-909d-acf753acc1f4" xsi:nil="true"/>
    <TPExecutable xmlns="e3770583-0a95-488a-909d-acf753acc1f4" xsi:nil="true"/>
    <EditorialTags xmlns="e3770583-0a95-488a-909d-acf753acc1f4" xsi:nil="true"/>
    <SubmitterId xmlns="e3770583-0a95-488a-909d-acf753acc1f4" xsi:nil="true"/>
    <ApprovalLog xmlns="e3770583-0a95-488a-909d-acf753acc1f4" xsi:nil="true"/>
    <BugNumber xmlns="e3770583-0a95-488a-909d-acf753acc1f4" xsi:nil="true"/>
    <CSXSubmissionDate xmlns="e3770583-0a95-488a-909d-acf753acc1f4" xsi:nil="true"/>
    <CSXUpdate xmlns="e3770583-0a95-488a-909d-acf753acc1f4">false</CSXUpdate>
    <AssetType xmlns="e3770583-0a95-488a-909d-acf753acc1f4" xsi:nil="true"/>
    <Milestone xmlns="e3770583-0a95-488a-909d-acf753acc1f4" xsi:nil="true"/>
    <OriginAsset xmlns="e3770583-0a95-488a-909d-acf753acc1f4" xsi:nil="true"/>
    <TPComponent xmlns="e3770583-0a95-488a-909d-acf753acc1f4" xsi:nil="true"/>
    <AssetId xmlns="e3770583-0a95-488a-909d-acf753acc1f4">TP102264310</AssetId>
    <PolicheckWords xmlns="e3770583-0a95-488a-909d-acf753acc1f4" xsi:nil="true"/>
    <TPLaunchHelpLink xmlns="e3770583-0a95-488a-909d-acf753acc1f4" xsi:nil="true"/>
    <IntlLocPriority xmlns="e3770583-0a95-488a-909d-acf753acc1f4" xsi:nil="true"/>
    <TPApplication xmlns="e3770583-0a95-488a-909d-acf753acc1f4" xsi:nil="true"/>
    <CrawlForDependencies xmlns="e3770583-0a95-488a-909d-acf753acc1f4">false</CrawlForDependencies>
    <PlannedPubDate xmlns="e3770583-0a95-488a-909d-acf753acc1f4">2010-11-04T19:53:00+00:00</PlannedPubDate>
    <HandoffToMSDN xmlns="e3770583-0a95-488a-909d-acf753acc1f4">2010-11-04T19:53:00+00:00</HandoffToMSDN>
    <IntlLangReviewer xmlns="e3770583-0a95-488a-909d-acf753acc1f4" xsi:nil="true"/>
    <TrustLevel xmlns="e3770583-0a95-488a-909d-acf753acc1f4">1 Microsoft Managed Content</TrustLevel>
    <IsSearchable xmlns="e3770583-0a95-488a-909d-acf753acc1f4">true</IsSearchable>
    <TemplateTemplateType xmlns="e3770583-0a95-488a-909d-acf753acc1f4">Excel Spreadsheet Template</TemplateTemplateType>
    <TPNamespace xmlns="e3770583-0a95-488a-909d-acf753acc1f4" xsi:nil="true"/>
    <Markets xmlns="e3770583-0a95-488a-909d-acf753acc1f4"/>
    <LocRecommendedHandoff xmlns="e3770583-0a95-488a-909d-acf753acc1f4" xsi:nil="true"/>
    <TaxCatchAll xmlns="e3770583-0a95-488a-909d-acf753acc1f4"/>
    <CampaignTagsTaxHTField0 xmlns="e3770583-0a95-488a-909d-acf753acc1f4">
      <Terms xmlns="http://schemas.microsoft.com/office/infopath/2007/PartnerControls"/>
    </CampaignTagsTaxHTField0>
    <LocLastLocAttemptVersionLookup xmlns="e3770583-0a95-488a-909d-acf753acc1f4">36997</LocLastLocAttemptVersionLookup>
    <LocPublishedDependentAssetsLookup xmlns="e3770583-0a95-488a-909d-acf753acc1f4" xsi:nil="true"/>
    <LocOverallHandbackStatusLookup xmlns="e3770583-0a95-488a-909d-acf753acc1f4" xsi:nil="true"/>
    <InternalTagsTaxHTField0 xmlns="e3770583-0a95-488a-909d-acf753acc1f4">
      <Terms xmlns="http://schemas.microsoft.com/office/infopath/2007/PartnerControls"/>
    </InternalTagsTaxHTField0>
    <LocProcessedForHandoffsLookup xmlns="e3770583-0a95-488a-909d-acf753acc1f4" xsi:nil="true"/>
    <FeatureTagsTaxHTField0 xmlns="e3770583-0a95-488a-909d-acf753acc1f4">
      <Terms xmlns="http://schemas.microsoft.com/office/infopath/2007/PartnerControls"/>
    </FeatureTagsTaxHTField0>
    <LocOverallPreviewStatusLookup xmlns="e3770583-0a95-488a-909d-acf753acc1f4" xsi:nil="true"/>
    <LocPublishedLinkedAssetsLookup xmlns="e3770583-0a95-488a-909d-acf753acc1f4" xsi:nil="true"/>
    <LocLastLocAttemptVersionTypeLookup xmlns="e3770583-0a95-488a-909d-acf753acc1f4" xsi:nil="true"/>
    <LocNewPublishedVersionLookup xmlns="e3770583-0a95-488a-909d-acf753acc1f4" xsi:nil="true"/>
    <LocalizationTagsTaxHTField0 xmlns="e3770583-0a95-488a-909d-acf753acc1f4">
      <Terms xmlns="http://schemas.microsoft.com/office/infopath/2007/PartnerControls"/>
    </LocalizationTagsTaxHTField0>
    <LocOverallLocStatusLookup xmlns="e3770583-0a95-488a-909d-acf753acc1f4" xsi:nil="true"/>
    <LocComments xmlns="e3770583-0a95-488a-909d-acf753acc1f4" xsi:nil="true"/>
    <LocManualTestRequired xmlns="e3770583-0a95-488a-909d-acf753acc1f4" xsi:nil="true"/>
    <LocProcessedForMarketsLookup xmlns="e3770583-0a95-488a-909d-acf753acc1f4" xsi:nil="true"/>
    <RecommendationsModifier xmlns="e3770583-0a95-488a-909d-acf753acc1f4" xsi:nil="true"/>
    <ScenarioTagsTaxHTField0 xmlns="e3770583-0a95-488a-909d-acf753acc1f4">
      <Terms xmlns="http://schemas.microsoft.com/office/infopath/2007/PartnerControls"/>
    </ScenarioTagsTaxHTField0>
    <LocOverallPublishStatusLookup xmlns="e3770583-0a95-488a-909d-acf753acc1f4" xsi:nil="true"/>
    <OriginalRelease xmlns="e3770583-0a95-488a-909d-acf753acc1f4">14</OriginalRelease>
    <LocMarketGroupTiers2 xmlns="e3770583-0a95-488a-909d-acf753acc1f4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38A8594B-F231-4B01-8391-1D6629D22C47}"/>
</file>

<file path=customXml/itemProps2.xml><?xml version="1.0" encoding="utf-8"?>
<ds:datastoreItem xmlns:ds="http://schemas.openxmlformats.org/officeDocument/2006/customXml" ds:itemID="{BF22F59E-8212-4E12-8555-2C36EA40EF35}"/>
</file>

<file path=customXml/itemProps3.xml><?xml version="1.0" encoding="utf-8"?>
<ds:datastoreItem xmlns:ds="http://schemas.openxmlformats.org/officeDocument/2006/customXml" ds:itemID="{18A0DCC7-390D-430E-817E-A59B5E39B9F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Husholdningsbudsjett</vt:lpstr>
      <vt:lpstr>Husholdningsbudsjett!Print_Area</vt:lpstr>
      <vt:lpstr>Husholdningsbudsjett!Utskriftsområde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2010-10-20T00:42:22Z</dcterms:created>
  <dcterms:modified xsi:type="dcterms:W3CDTF">2012-05-30T09:45:12Z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0x0101006B5366A1A4A0C84D9B7C7FC029A8F9A004002E98159AF81B0A43BC33725F0F080723</vt:lpwstr>
  </property>
  <property fmtid="{D5CDD505-2E9C-101B-9397-08002B2CF9AE}" pid="3" name="Order">
    <vt:r8>5000800</vt:r8>
  </property>
  <property fmtid="{D5CDD505-2E9C-101B-9397-08002B2CF9AE}" pid="4" name="HiddenCategoryTags">
    <vt:lpwstr/>
  </property>
  <property fmtid="{D5CDD505-2E9C-101B-9397-08002B2CF9AE}" pid="5" name="InternalTags">
    <vt:lpwstr/>
  </property>
  <property fmtid="{D5CDD505-2E9C-101B-9397-08002B2CF9AE}" pid="6" name="FeatureTags">
    <vt:lpwstr/>
  </property>
  <property fmtid="{D5CDD505-2E9C-101B-9397-08002B2CF9AE}" pid="7" name="LocalizationTags">
    <vt:lpwstr/>
  </property>
  <property fmtid="{D5CDD505-2E9C-101B-9397-08002B2CF9AE}" pid="8" name="ImageGenStatus">
    <vt:i4>0</vt:i4>
  </property>
  <property fmtid="{D5CDD505-2E9C-101B-9397-08002B2CF9AE}" pid="9" name="CategoryTags">
    <vt:lpwstr/>
  </property>
  <property fmtid="{D5CDD505-2E9C-101B-9397-08002B2CF9AE}" pid="10" name="Applications">
    <vt:lpwstr/>
  </property>
  <property fmtid="{D5CDD505-2E9C-101B-9397-08002B2CF9AE}" pid="11" name="CampaignTags">
    <vt:lpwstr/>
  </property>
  <property fmtid="{D5CDD505-2E9C-101B-9397-08002B2CF9AE}" pid="12" name="ScenarioTags">
    <vt:lpwstr/>
  </property>
</Properties>
</file>