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 hidePivotFieldList="1"/>
  <xr:revisionPtr revIDLastSave="0" documentId="13_ncr:1_{AEB04B38-96EB-426D-BF2F-16108A3D9BEC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tudiepoengplanlegger" sheetId="1" r:id="rId1"/>
    <sheet name="Kurs" sheetId="5" r:id="rId2"/>
    <sheet name="Sammendragsdata for semester" sheetId="4" r:id="rId3"/>
  </sheets>
  <definedNames>
    <definedName name="CreditsEarned">DegreeRequirements[[#Totals],[OPPTJENT]]</definedName>
    <definedName name="CreditsNeeded">DegreeRequirements[[#Totals],[TOTALT]]</definedName>
    <definedName name="CreditsRemaining">DegreeRequirements[[#Totals],[PÅKREVD]]</definedName>
    <definedName name="_xlnm.Print_Titles" localSheetId="1">Kurs!$1:$2</definedName>
    <definedName name="RequirementLookup">DegreeRequirements[STUDIEPOENGKRAV]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F8" i="1" s="1"/>
  <c r="D9" i="1"/>
  <c r="F9" i="1" l="1"/>
  <c r="E9" i="1"/>
  <c r="F11" i="1" l="1"/>
  <c r="D12" i="1"/>
  <c r="D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<sst xmlns="http://schemas.openxmlformats.org/spreadsheetml/2006/main" count="164" uniqueCount="86">
  <si>
    <t>Studiepoengplanlegger for høyere utdanning</t>
  </si>
  <si>
    <t>SAMMENDRAG AV SEMESTER</t>
  </si>
  <si>
    <t>Stolpediagram som viser totalt antall studiepoeng og fag for hvert semester er i denne cellen. Dette pivotdiagrammet oppdateres automatisk basert på pivottabellen i regnearket for data for semestersammendrag.</t>
  </si>
  <si>
    <t>Hvis du vil oppdatere pivotdiagrammet ovenfor, velger du diagrammet.  
Hvis du vil se hurtigmenyen, kan du gjøre ett enkelt høyreklikk.
Velg Oppdater eller Oppdater alt for å oppdatere diagrammet.</t>
  </si>
  <si>
    <t>Bachelor of Arts 
i musikkhistorie</t>
  </si>
  <si>
    <t>STUDIEPOENGKRAV</t>
  </si>
  <si>
    <t>Hovedfag</t>
  </si>
  <si>
    <t>Generelle fag</t>
  </si>
  <si>
    <t>Valgfritt kurs</t>
  </si>
  <si>
    <t>Generelle studier</t>
  </si>
  <si>
    <t>TOTALER</t>
  </si>
  <si>
    <t>TOTAL FREMDRIFT:</t>
  </si>
  <si>
    <t>TOTALT</t>
  </si>
  <si>
    <t>I/T</t>
  </si>
  <si>
    <t>OPPTJENT</t>
  </si>
  <si>
    <t>PÅKREVD</t>
  </si>
  <si>
    <t>Fag</t>
  </si>
  <si>
    <t>NAVN PÅ FAG</t>
  </si>
  <si>
    <t>Antropologi</t>
  </si>
  <si>
    <t>Anvendt musikk</t>
  </si>
  <si>
    <t>Kunsthistorie</t>
  </si>
  <si>
    <t xml:space="preserve">Kunsthistorie </t>
  </si>
  <si>
    <t>Lytteferdigheter I</t>
  </si>
  <si>
    <t>Lytteferdigheter II</t>
  </si>
  <si>
    <t>Lytteferdigheter III</t>
  </si>
  <si>
    <t>Lytteferdigheter IV</t>
  </si>
  <si>
    <t>Dirigering I</t>
  </si>
  <si>
    <t>Engelsk skriving</t>
  </si>
  <si>
    <t>Skjema og analyse</t>
  </si>
  <si>
    <t>Innføring i antropologi</t>
  </si>
  <si>
    <t>Grunnleggende matematikk</t>
  </si>
  <si>
    <t>Musikkhistorie i den vestlige sivilisasjon I</t>
  </si>
  <si>
    <t>Musikkhistorie i den vestlige sivilisasjon II</t>
  </si>
  <si>
    <t>Musikkteori I</t>
  </si>
  <si>
    <t>Musikkteori II</t>
  </si>
  <si>
    <t>Musikkteori III</t>
  </si>
  <si>
    <t>Musikkteori IV</t>
  </si>
  <si>
    <t>Pianotime</t>
  </si>
  <si>
    <t>Grunnleggende samfunnsvitenskap</t>
  </si>
  <si>
    <t>Grunnleggende sosiale studier</t>
  </si>
  <si>
    <t>Jazzens verden</t>
  </si>
  <si>
    <t>Musikkens verden I</t>
  </si>
  <si>
    <t>Musikkens verden II</t>
  </si>
  <si>
    <t>Musikkens verden III</t>
  </si>
  <si>
    <t>KURSNUMMER</t>
  </si>
  <si>
    <t>GEN 108</t>
  </si>
  <si>
    <t>MUS 215</t>
  </si>
  <si>
    <t>ART 101</t>
  </si>
  <si>
    <t>ART 201</t>
  </si>
  <si>
    <t>MUS 113</t>
  </si>
  <si>
    <t>MUS 213</t>
  </si>
  <si>
    <t>MUS 313</t>
  </si>
  <si>
    <t>MUS 413</t>
  </si>
  <si>
    <t>MUS 114</t>
  </si>
  <si>
    <t>ENG 101</t>
  </si>
  <si>
    <t>ENG 201</t>
  </si>
  <si>
    <t>MUS 214</t>
  </si>
  <si>
    <t>GEN 208</t>
  </si>
  <si>
    <t>MAT 101</t>
  </si>
  <si>
    <t>MUS 101</t>
  </si>
  <si>
    <t>MUS 201</t>
  </si>
  <si>
    <t>MUS 110</t>
  </si>
  <si>
    <t>MUS 210</t>
  </si>
  <si>
    <t>MUS 310</t>
  </si>
  <si>
    <t>MUS 410</t>
  </si>
  <si>
    <t>MUS 109</t>
  </si>
  <si>
    <t>SOC 101</t>
  </si>
  <si>
    <t>SOC 201</t>
  </si>
  <si>
    <t>MUS 105</t>
  </si>
  <si>
    <t>MUS 112</t>
  </si>
  <si>
    <t>MUS 212</t>
  </si>
  <si>
    <t>KRAV TIL FULLFØRT STUDIE</t>
  </si>
  <si>
    <t>STUDIEPOENG</t>
  </si>
  <si>
    <t>FULLFØRT?</t>
  </si>
  <si>
    <t>Ja</t>
  </si>
  <si>
    <t>Nei</t>
  </si>
  <si>
    <t>SEMESTER</t>
  </si>
  <si>
    <t>Semester 1</t>
  </si>
  <si>
    <t>Semester 3</t>
  </si>
  <si>
    <t>Semester 2</t>
  </si>
  <si>
    <t>Semester 4</t>
  </si>
  <si>
    <t>Semester 5</t>
  </si>
  <si>
    <t>SAMMENDRAGSDATA FOR SEMESTER</t>
  </si>
  <si>
    <t>Denne pivottabellen er datakilden for pivotdiagrammet for semestersammendrag i arket for studiepoengplanlegger.</t>
  </si>
  <si>
    <t xml:space="preserve">FAG </t>
  </si>
  <si>
    <t xml:space="preserve">STUDIEPOENG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</si>
</sst>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5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3" fillId="0" borderId="0" xfId="0" applyFont="1" applyFill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1" applyBorder="1" applyAlignment="1">
      <alignment horizontal="left" vertical="center" indent="1"/>
    </xf>
    <xf numFmtId="0" fontId="8" fillId="2" borderId="0" xfId="1" applyAlignment="1">
      <alignment horizontal="left" vertical="center" indent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3" builtinId="16" customBuiltin="1"/>
    <cellStyle name="Heading 2" xfId="10" builtinId="17" customBuiltin="1"/>
    <cellStyle name="Heading 3" xfId="11" builtinId="18" customBuiltin="1"/>
    <cellStyle name="Heading 4" xfId="2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" builtinId="15" customBuiltin="1"/>
    <cellStyle name="Total" xfId="22" builtinId="25" customBuiltin="1"/>
    <cellStyle name="Warning Text" xfId="20" builtinId="11" customBuiltin="1"/>
  </cellStyles>
  <dxfs count="37">
    <dxf>
      <alignment horizontal="center"/>
    </dxf>
    <dxf>
      <fill>
        <patternFill patternType="none">
          <bgColor auto="1"/>
        </patternFill>
      </fill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>
    <tableStyle name="Kursoppføring" pivot="0" count="3" xr9:uid="{00000000-0011-0000-FFFF-FFFF00000000}">
      <tableStyleElement type="wholeTable" dxfId="36"/>
      <tableStyleElement type="headerRow" dxfId="35"/>
      <tableStyleElement type="secondRowStripe" dxfId="34"/>
    </tableStyle>
    <tableStyle name="Sammendrag av studiepoengkrav" pivot="0" count="3" xr9:uid="{00000000-0011-0000-FFFF-FFFF01000000}">
      <tableStyleElement type="wholeTable" dxfId="33"/>
      <tableStyleElement type="headerRow" dxfId="32"/>
      <tableStyleElement type="totalRow" dxfId="31"/>
    </tableStyle>
    <tableStyle name="SAMMENDRAG AV SEMESTER" table="0" count="3" xr9:uid="{00000000-0011-0000-FFFF-FFFF02000000}">
      <tableStyleElement type="headerRow" dxfId="30"/>
      <tableStyleElement type="totalRow" dxfId="29"/>
      <tableStyleElement type="secondRowStripe" dxfId="28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[Office_35054842_TF00000034.xlsx]Sammendragsdata for semester!SemesterSummaryPivotTable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'Sammendragsdata for semester'!$B$4</c:f>
              <c:strCache>
                <c:ptCount val="1"/>
                <c:pt idx="0">
                  <c:v>STUDIEPOENG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'Sammendragsdata for semester'!$A$5:$A$10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'Sammendragsdata for semester'!$B$5:$B$10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'Sammendragsdata for semester'!$C$4</c:f>
              <c:strCache>
                <c:ptCount val="1"/>
                <c:pt idx="0">
                  <c:v>FAG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'Sammendragsdata for semester'!$A$5:$A$10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'Sammendragsdata for semester'!$C$5:$C$10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79514648132813948"/>
          <c:y val="0.22643185730815907"/>
          <c:w val="0.20265685824077598"/>
          <c:h val="0.2296315634342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 (Brødtekst)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104773</xdr:colOff>
      <xdr:row>3</xdr:row>
      <xdr:rowOff>381000</xdr:rowOff>
    </xdr:from>
    <xdr:to>
      <xdr:col>1</xdr:col>
      <xdr:colOff>2238375</xdr:colOff>
      <xdr:row>8</xdr:row>
      <xdr:rowOff>171450</xdr:rowOff>
    </xdr:to>
    <xdr:graphicFrame macro="">
      <xdr:nvGraphicFramePr>
        <xdr:cNvPr id="2" name="SammendragAvSemester" descr="Stolpediagram som viser totalt antall studiepoeng og kurs for hvert semest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644.86638796296" createdVersion="6" refreshedVersion="6" minRefreshableVersion="3" recordCount="27" xr:uid="{00000000-000A-0000-FFFF-FFFF0D000000}">
  <cacheSource type="worksheet">
    <worksheetSource name="Kurs"/>
  </cacheSource>
  <cacheFields count="6">
    <cacheField name="NAVN PÅ FAG" numFmtId="0">
      <sharedItems/>
    </cacheField>
    <cacheField name="KURSNUMMER" numFmtId="0">
      <sharedItems/>
    </cacheField>
    <cacheField name="KRAV TIL FULLFØRT STUDIE" numFmtId="0">
      <sharedItems/>
    </cacheField>
    <cacheField name="STUDIEPOENG" numFmtId="0">
      <sharedItems containsSemiMixedTypes="0" containsString="0" containsNumber="1" containsInteger="1" minValue="2" maxValue="4"/>
    </cacheField>
    <cacheField name="FULLFØRT?" numFmtId="0">
      <sharedItems containsBlank="1"/>
    </cacheField>
    <cacheField name="SEMESTER" numFmtId="0">
      <sharedItems count="5">
        <s v="Semester 1"/>
        <s v="Semester 3"/>
        <s v="Semester 2"/>
        <s v="Semester 4"/>
        <s v="Semester 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Antropologi"/>
    <s v="GEN 108"/>
    <s v="Generelle studier"/>
    <n v="4"/>
    <s v="Ja"/>
    <x v="0"/>
  </r>
  <r>
    <s v="Anvendt musikk"/>
    <s v="MUS 215"/>
    <s v="Hovedfag"/>
    <n v="3"/>
    <m/>
    <x v="1"/>
  </r>
  <r>
    <s v="Kunsthistorie"/>
    <s v="ART 101"/>
    <s v="Generelle studier"/>
    <n v="2"/>
    <s v="Ja"/>
    <x v="0"/>
  </r>
  <r>
    <s v="Kunsthistorie "/>
    <s v="ART 201"/>
    <s v="Generelle studier"/>
    <n v="2"/>
    <s v="Ja"/>
    <x v="2"/>
  </r>
  <r>
    <s v="Lytteferdigheter I"/>
    <s v="MUS 113"/>
    <s v="Hovedfag"/>
    <n v="2"/>
    <s v="Ja"/>
    <x v="0"/>
  </r>
  <r>
    <s v="Lytteferdigheter II"/>
    <s v="MUS 213"/>
    <s v="Hovedfag"/>
    <n v="2"/>
    <s v="Ja"/>
    <x v="2"/>
  </r>
  <r>
    <s v="Lytteferdigheter III"/>
    <s v="MUS 313"/>
    <s v="Hovedfag"/>
    <n v="2"/>
    <m/>
    <x v="1"/>
  </r>
  <r>
    <s v="Lytteferdigheter IV"/>
    <s v="MUS 413"/>
    <s v="Hovedfag"/>
    <n v="2"/>
    <m/>
    <x v="3"/>
  </r>
  <r>
    <s v="Dirigering I"/>
    <s v="MUS 114"/>
    <s v="Hovedfag"/>
    <n v="2"/>
    <s v="Ja"/>
    <x v="0"/>
  </r>
  <r>
    <s v="Engelsk skriving"/>
    <s v="ENG 101"/>
    <s v="Generelle studier"/>
    <n v="3"/>
    <s v="Ja"/>
    <x v="0"/>
  </r>
  <r>
    <s v="Engelsk skriving"/>
    <s v="ENG 201"/>
    <s v="Generelle studier"/>
    <n v="3"/>
    <s v="Ja"/>
    <x v="2"/>
  </r>
  <r>
    <s v="Skjema og analyse"/>
    <s v="MUS 214"/>
    <s v="Hovedfag"/>
    <n v="2"/>
    <s v="Ja"/>
    <x v="2"/>
  </r>
  <r>
    <s v="Innføring i antropologi"/>
    <s v="GEN 208"/>
    <s v="Generelle studier"/>
    <n v="3"/>
    <s v="Ja"/>
    <x v="2"/>
  </r>
  <r>
    <s v="Grunnleggende matematikk"/>
    <s v="MAT 101"/>
    <s v="Generelle studier"/>
    <n v="3"/>
    <s v="Ja"/>
    <x v="0"/>
  </r>
  <r>
    <s v="Musikkhistorie i den vestlige sivilisasjon I"/>
    <s v="MUS 101"/>
    <s v="Hovedfag"/>
    <n v="2"/>
    <s v="Ja"/>
    <x v="0"/>
  </r>
  <r>
    <s v="Musikkhistorie i den vestlige sivilisasjon II"/>
    <s v="MUS 201"/>
    <s v="Hovedfag"/>
    <n v="2"/>
    <s v="Ja"/>
    <x v="0"/>
  </r>
  <r>
    <s v="Musikkteori I"/>
    <s v="MUS 110"/>
    <s v="Hovedfag"/>
    <n v="2"/>
    <s v="Ja"/>
    <x v="2"/>
  </r>
  <r>
    <s v="Musikkteori II"/>
    <s v="MUS 210"/>
    <s v="Hovedfag"/>
    <n v="2"/>
    <s v="Ja"/>
    <x v="1"/>
  </r>
  <r>
    <s v="Musikkteori III"/>
    <s v="MUS 310"/>
    <s v="Hovedfag"/>
    <n v="2"/>
    <m/>
    <x v="3"/>
  </r>
  <r>
    <s v="Musikkteori IV"/>
    <s v="MUS 410"/>
    <s v="Hovedfag"/>
    <n v="2"/>
    <m/>
    <x v="4"/>
  </r>
  <r>
    <s v="Pianotime"/>
    <s v="MUS 109"/>
    <s v="Hovedfag"/>
    <n v="2"/>
    <s v="Ja"/>
    <x v="0"/>
  </r>
  <r>
    <s v="Grunnleggende samfunnsvitenskap"/>
    <s v="SOC 101"/>
    <s v="Generelle studier"/>
    <n v="3"/>
    <s v="Ja"/>
    <x v="0"/>
  </r>
  <r>
    <s v="Grunnleggende sosiale studier"/>
    <s v="SOC 201"/>
    <s v="Generelle studier"/>
    <n v="3"/>
    <s v="Ja"/>
    <x v="0"/>
  </r>
  <r>
    <s v="Jazzens verden"/>
    <s v="MUS 105"/>
    <s v="Valgfritt kurs"/>
    <n v="4"/>
    <s v="Ja"/>
    <x v="2"/>
  </r>
  <r>
    <s v="Musikkens verden I"/>
    <s v="MUS 112"/>
    <s v="Hovedfag"/>
    <n v="2"/>
    <s v="Ja"/>
    <x v="0"/>
  </r>
  <r>
    <s v="Musikkens verden II"/>
    <s v="MUS 212"/>
    <s v="Hovedfag"/>
    <n v="2"/>
    <s v="Ja"/>
    <x v="2"/>
  </r>
  <r>
    <s v="Musikkens verden III"/>
    <s v="MUS 213"/>
    <s v="Hovedfag"/>
    <n v="2"/>
    <s v="Nei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emesterSummaryPivotTable" cacheId="0" applyNumberFormats="0" applyBorderFormats="0" applyFontFormats="0" applyPatternFormats="0" applyAlignmentFormats="0" applyWidthHeightFormats="1" dataCaption="Values" grandTotalCaption="TOTALT" updatedVersion="6" minRefreshableVersion="3" itemPrintTitles="1" createdVersion="4" indent="0" outline="1" outlineData="1" multipleFieldFilters="0" chartFormat="21" rowHeaderCaption="SEMESTER">
  <location ref="A4:C10" firstHeaderRow="0" firstDataRow="1" firstDataCol="1"/>
  <pivotFields count="6">
    <pivotField dataField="1" showAll="0"/>
    <pivotField showAll="0"/>
    <pivotField showAll="0"/>
    <pivotField dataField="1" showAll="0"/>
    <pivotField showAll="0"/>
    <pivotField axis="axisRow" showAll="0" sortType="ascending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TUDIEPOENG " fld="3" baseField="5" baseItem="0"/>
    <dataField name="FAG " fld="0" subtotal="count" baseField="5" baseItem="0"/>
  </dataFields>
  <formats count="3">
    <format dxfId="2">
      <pivotArea outline="0" collapsedLevelsAreSubtotals="1" fieldPosition="0"/>
    </format>
    <format dxfId="1">
      <pivotArea type="all" dataOnly="0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SAMMENDRAG AV SEMESTER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Denne pivottabellen beregner totale studiepoeng og kurs etter semester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greeRequirements" displayName="DegreeRequirements" ref="C4:F9" totalsRowCount="1" headerRowDxfId="27" dataDxfId="25" totalsRowDxfId="24" headerRowBorderDxfId="26">
  <tableColumns count="4">
    <tableColumn id="1" xr3:uid="{00000000-0010-0000-0000-000001000000}" name="STUDIEPOENGKRAV" totalsRowLabel="TOTALER" dataDxfId="23" totalsRowDxfId="22"/>
    <tableColumn id="2" xr3:uid="{00000000-0010-0000-0000-000002000000}" name="TOTALT" totalsRowFunction="sum" dataDxfId="21" totalsRowDxfId="20"/>
    <tableColumn id="3" xr3:uid="{00000000-0010-0000-0000-000003000000}" name="OPPTJENT" totalsRowFunction="sum" dataDxfId="19" totalsRowDxfId="18">
      <calculatedColumnFormula>IFERROR(SUMIFS(Kurs[STUDIEPOENG],Kurs[KRAV TIL FULLFØRT STUDIE],DegreeRequirements[[#This Row],[STUDIEPOENGKRAV]],Kurs[FULLFØRT?],"=Ja"),"")</calculatedColumnFormula>
    </tableColumn>
    <tableColumn id="4" xr3:uid="{00000000-0010-0000-0000-000004000000}" name="PÅKREVD" totalsRowFunction="sum" dataDxfId="17" totalsRowDxfId="16">
      <calculatedColumnFormula>IFERROR(DegreeRequirements[[#This Row],[TOTALT]]-DegreeRequirements[[#This Row],[OPPTJENT]],"")</calculatedColumnFormula>
    </tableColumn>
  </tableColumns>
  <tableStyleInfo name="Sammendrag av studiepoengkrav" showFirstColumn="0" showLastColumn="0" showRowStripes="0" showColumnStripes="1"/>
  <extLst>
    <ext xmlns:x14="http://schemas.microsoft.com/office/spreadsheetml/2009/9/main" uri="{504A1905-F514-4f6f-8877-14C23A59335A}">
      <x14:table altTextSummary="Liste over krav for studiepoeng, for eksempel akademisk fordypningsfag, sammen med totale studiepoeng, opptjente studiepoeng og nødvendige studiepoe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urs" displayName="Kurs" ref="A2:F29" headerRowDxfId="15">
  <autoFilter ref="A2:F29" xr:uid="{00000000-0009-0000-0100-000004000000}"/>
  <sortState xmlns:xlrd2="http://schemas.microsoft.com/office/spreadsheetml/2017/richdata2" ref="A3:F29">
    <sortCondition ref="A2:A29"/>
  </sortState>
  <tableColumns count="6">
    <tableColumn id="1" xr3:uid="{00000000-0010-0000-0100-000001000000}" name="NAVN PÅ FAG" totalsRowLabel="Totalt" dataDxfId="14" totalsRowDxfId="13"/>
    <tableColumn id="2" xr3:uid="{00000000-0010-0000-0100-000002000000}" name="KURSNUMMER" dataDxfId="12" totalsRowDxfId="11"/>
    <tableColumn id="3" xr3:uid="{00000000-0010-0000-0100-000003000000}" name="KRAV TIL FULLFØRT STUDIE" dataDxfId="10" totalsRowDxfId="9"/>
    <tableColumn id="4" xr3:uid="{00000000-0010-0000-0100-000004000000}" name="STUDIEPOENG" dataDxfId="8" totalsRowDxfId="7"/>
    <tableColumn id="6" xr3:uid="{00000000-0010-0000-0100-000006000000}" name="FULLFØRT?" dataDxfId="6" totalsRowDxfId="5"/>
    <tableColumn id="5" xr3:uid="{00000000-0010-0000-0100-000005000000}" name="SEMESTER" totalsRowFunction="count" dataDxfId="4" totalsRowDxfId="3"/>
  </tableColumns>
  <tableStyleInfo name="Kursoppføring" showFirstColumn="0" showLastColumn="0" showRowStripes="1" showColumnStripes="0"/>
  <extLst>
    <ext xmlns:x14="http://schemas.microsoft.com/office/spreadsheetml/2009/9/main" uri="{504A1905-F514-4f6f-8877-14C23A59335A}">
      <x14:table altTextSummary="Skriv inn kurstittel, kursnummer, studiepoeng og semesternummer i denne tabellen. Velg Ja eller Nei for Fullført og Kreves for graden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ColWidth="9" defaultRowHeight="30" customHeight="1" x14ac:dyDescent="0.3"/>
  <cols>
    <col min="1" max="1" width="51.75" customWidth="1"/>
    <col min="2" max="2" width="31" customWidth="1"/>
    <col min="3" max="3" width="32.5" customWidth="1"/>
    <col min="4" max="4" width="21.75" customWidth="1"/>
    <col min="5" max="6" width="22.125" customWidth="1"/>
    <col min="7" max="7" width="2.5" customWidth="1"/>
  </cols>
  <sheetData>
    <row r="1" spans="1:6" ht="6.75" customHeight="1" x14ac:dyDescent="0.3">
      <c r="A1" s="33" t="s">
        <v>0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4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1</v>
      </c>
      <c r="B4" s="30"/>
      <c r="C4" s="12" t="s">
        <v>5</v>
      </c>
      <c r="D4" s="11" t="s">
        <v>12</v>
      </c>
      <c r="E4" s="11" t="s">
        <v>14</v>
      </c>
      <c r="F4" s="11" t="s">
        <v>15</v>
      </c>
    </row>
    <row r="5" spans="1:6" ht="30" customHeight="1" thickTop="1" x14ac:dyDescent="0.3">
      <c r="A5" s="31" t="s">
        <v>2</v>
      </c>
      <c r="B5" s="31"/>
      <c r="C5" s="13" t="s">
        <v>6</v>
      </c>
      <c r="D5" s="14">
        <v>54</v>
      </c>
      <c r="E5" s="14">
        <f>IFERROR(SUMIFS(Kurs[STUDIEPOENG],Kurs[KRAV TIL FULLFØRT STUDIE],DegreeRequirements[[#This Row],[STUDIEPOENGKRAV]],Kurs[FULLFØRT?],"=Ja"),"")</f>
        <v>22</v>
      </c>
      <c r="F5" s="15">
        <f>IFERROR(DegreeRequirements[[#This Row],[TOTALT]]-DegreeRequirements[[#This Row],[OPPTJENT]],"")</f>
        <v>32</v>
      </c>
    </row>
    <row r="6" spans="1:6" ht="30" customHeight="1" x14ac:dyDescent="0.3">
      <c r="A6" s="32"/>
      <c r="B6" s="32"/>
      <c r="C6" s="13" t="s">
        <v>7</v>
      </c>
      <c r="D6" s="14" t="s">
        <v>13</v>
      </c>
      <c r="E6" s="14">
        <f>IFERROR(SUMIFS(Kurs[STUDIEPOENG],Kurs[KRAV TIL FULLFØRT STUDIE],DegreeRequirements[[#This Row],[STUDIEPOENGKRAV]],Kurs[FULLFØRT?],"=Ja"),"")</f>
        <v>0</v>
      </c>
      <c r="F6" s="15" t="str">
        <f>IFERROR(DegreeRequirements[[#This Row],[TOTALT]]-DegreeRequirements[[#This Row],[OPPTJENT]],"")</f>
        <v/>
      </c>
    </row>
    <row r="7" spans="1:6" ht="30" customHeight="1" x14ac:dyDescent="0.3">
      <c r="A7" s="32"/>
      <c r="B7" s="32"/>
      <c r="C7" s="13" t="s">
        <v>8</v>
      </c>
      <c r="D7" s="14">
        <v>4</v>
      </c>
      <c r="E7" s="14">
        <f>IFERROR(SUMIFS(Kurs[STUDIEPOENG],Kurs[KRAV TIL FULLFØRT STUDIE],DegreeRequirements[[#This Row],[STUDIEPOENGKRAV]],Kurs[FULLFØRT?],"=Ja"),"")</f>
        <v>4</v>
      </c>
      <c r="F7" s="15">
        <f>IFERROR(DegreeRequirements[[#This Row],[TOTALT]]-DegreeRequirements[[#This Row],[OPPTJENT]],"")</f>
        <v>0</v>
      </c>
    </row>
    <row r="8" spans="1:6" ht="30" customHeight="1" x14ac:dyDescent="0.3">
      <c r="A8" s="32"/>
      <c r="B8" s="32"/>
      <c r="C8" s="13" t="s">
        <v>9</v>
      </c>
      <c r="D8" s="14">
        <v>66</v>
      </c>
      <c r="E8" s="15">
        <f>IFERROR(SUMIFS(Kurs[STUDIEPOENG],Kurs[KRAV TIL FULLFØRT STUDIE],DegreeRequirements[[#This Row],[STUDIEPOENGKRAV]],Kurs[FULLFØRT?],"=Ja"),"")</f>
        <v>26</v>
      </c>
      <c r="F8" s="15">
        <f>IFERROR(DegreeRequirements[[#This Row],[TOTALT]]-DegreeRequirements[[#This Row],[OPPTJENT]],"")</f>
        <v>40</v>
      </c>
    </row>
    <row r="9" spans="1:6" ht="30" customHeight="1" x14ac:dyDescent="0.3">
      <c r="A9" s="32"/>
      <c r="B9" s="32"/>
      <c r="C9" s="16" t="s">
        <v>10</v>
      </c>
      <c r="D9" s="14">
        <f>SUBTOTAL(109,DegreeRequirements[TOTALT])</f>
        <v>124</v>
      </c>
      <c r="E9" s="14">
        <f>SUBTOTAL(109,DegreeRequirements[OPPTJENT])</f>
        <v>52</v>
      </c>
      <c r="F9" s="14">
        <f>SUBTOTAL(109,DegreeRequirements[PÅKREVD])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3</v>
      </c>
      <c r="B11" s="26"/>
      <c r="C11" s="8" t="s">
        <v>11</v>
      </c>
      <c r="D11" s="24">
        <f>CreditsEarned</f>
        <v>52</v>
      </c>
      <c r="E11" s="25"/>
      <c r="F11" s="10" t="str">
        <f>TEXT(DegreeRequirements[[#Totals],[OPPTJENT]]/DegreeRequirements[[#Totals],[TOTALT]],"##%")&amp;" FULLFØRT!"</f>
        <v>42% FULLFØRT!</v>
      </c>
    </row>
    <row r="12" spans="1:6" ht="39" customHeight="1" x14ac:dyDescent="0.3">
      <c r="A12" s="26"/>
      <c r="B12" s="26"/>
      <c r="C12" s="7"/>
      <c r="D12" s="23" t="str">
        <f>IF(CreditsEarned&gt;=(CreditsNeeded)," Gratulerer!",IF(CreditsEarned&gt;=(CreditsNeeded*0.75)," Det er ikke lenge igjen nå!",IF(CreditsEarned&gt;=(CreditsNeeded*0.5)," Du har nådd over halvparten av målet ditt!",IF(CreditsEarned&gt;=(CreditsNeeded*0.25)," Fortsett med det gode arbeidet!",""))))</f>
        <v xml:space="preserve"> Fortsett med det gode arbeidet!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CreditsNeeded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Skriv inn navn på kurset i denne cellen og detaljer i tabellen nedenfor" sqref="C2" xr:uid="{00000000-0002-0000-0000-000000000000}"/>
    <dataValidation allowBlank="1" showInputMessage="1" showErrorMessage="1" prompt="Skriv inn studiepoengkrav i denne kolonnen under denne overskriften." sqref="C4" xr:uid="{00000000-0002-0000-0000-000001000000}"/>
    <dataValidation allowBlank="1" showInputMessage="1" showErrorMessage="1" prompt="Skriv inn totale studiepoeng i denne kolonnen under denne overskriften" sqref="D4" xr:uid="{00000000-0002-0000-0000-000002000000}"/>
    <dataValidation allowBlank="1" showInputMessage="1" showErrorMessage="1" prompt="Opptjente studiepoeng beregnes automatisk i denne kolonnen under denne overskriften. Datalinjen oppdateres automatisk" sqref="E4" xr:uid="{00000000-0002-0000-0000-000003000000}"/>
    <dataValidation allowBlank="1" showInputMessage="1" showErrorMessage="1" prompt="Nødvendige studiepoeng beregnes automatisk i denne kolonnen under denne overskriften. Et hakemerke vises når verdien er null. Linjen for total fremdrift vises i celler under tabellen" sqref="F4" xr:uid="{00000000-0002-0000-0000-000004000000}"/>
    <dataValidation allowBlank="1" showInputMessage="1" showErrorMessage="1" prompt="Linjen for total fremdrift er i denne cellen. Fullføringsprosenten for kurset oppdateres automatisk i cellen til høyre og meldingen i cellen nedenfor" sqref="D11:E11" xr:uid="{00000000-0002-0000-0000-000005000000}"/>
    <dataValidation allowBlank="1" showInputMessage="1" showErrorMessage="1" prompt="Linjen for total fremdrift er i cellen til høyre" sqref="C11" xr:uid="{00000000-0002-0000-0000-000006000000}"/>
    <dataValidation allowBlank="1" showInputMessage="1" showErrorMessage="1" prompt="Fullføringsprosenten for kurset oppdateres automatisk i denne cellen" sqref="F11" xr:uid="{00000000-0002-0000-0000-000007000000}"/>
    <dataValidation allowBlank="1" showInputMessage="1" showErrorMessage="1" prompt="Meldingen oppdateres automatisk i denne cellen." sqref="D12:E12" xr:uid="{00000000-0002-0000-0000-000008000000}"/>
    <dataValidation allowBlank="1" showInputMessage="1" showErrorMessage="1" prompt="Opprett en kredittkortbehandler i denne arbeidsboken. Tittelen på dette arbeidsarket er i denne cellen og diagrammet i celle A5. Skriv inn navnet på kurset i celle C2 og detaljer i tabellen for Kreves for graden" sqref="A1:B3" xr:uid="{00000000-0002-0000-0000-000009000000}"/>
    <dataValidation allowBlank="1" showInputMessage="1" showErrorMessage="1" prompt="Sammendragsdiagrammet for semester er i cellen nedenfor og tips i celle A11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CreditsNeeded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ColWidth="9"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16</v>
      </c>
      <c r="B1" s="3"/>
      <c r="C1" s="3"/>
      <c r="D1" s="3"/>
      <c r="E1" s="1"/>
      <c r="F1" s="1"/>
    </row>
    <row r="2" spans="1:6" ht="30" customHeight="1" x14ac:dyDescent="0.3">
      <c r="A2" s="4" t="s">
        <v>17</v>
      </c>
      <c r="B2" s="5" t="s">
        <v>44</v>
      </c>
      <c r="C2" s="5" t="s">
        <v>71</v>
      </c>
      <c r="D2" s="2" t="s">
        <v>72</v>
      </c>
      <c r="E2" s="2" t="s">
        <v>73</v>
      </c>
      <c r="F2" s="5" t="s">
        <v>76</v>
      </c>
    </row>
    <row r="3" spans="1:6" ht="30" customHeight="1" x14ac:dyDescent="0.3">
      <c r="A3" s="4" t="s">
        <v>18</v>
      </c>
      <c r="B3" s="5" t="s">
        <v>45</v>
      </c>
      <c r="C3" s="5" t="s">
        <v>9</v>
      </c>
      <c r="D3" s="2">
        <v>4</v>
      </c>
      <c r="E3" s="2" t="s">
        <v>74</v>
      </c>
      <c r="F3" s="5" t="s">
        <v>77</v>
      </c>
    </row>
    <row r="4" spans="1:6" ht="30" customHeight="1" x14ac:dyDescent="0.3">
      <c r="A4" s="4" t="s">
        <v>19</v>
      </c>
      <c r="B4" s="5" t="s">
        <v>46</v>
      </c>
      <c r="C4" s="5" t="s">
        <v>6</v>
      </c>
      <c r="D4" s="2">
        <v>3</v>
      </c>
      <c r="E4" s="2"/>
      <c r="F4" s="5" t="s">
        <v>78</v>
      </c>
    </row>
    <row r="5" spans="1:6" ht="30" customHeight="1" x14ac:dyDescent="0.3">
      <c r="A5" s="4" t="s">
        <v>26</v>
      </c>
      <c r="B5" s="5" t="s">
        <v>53</v>
      </c>
      <c r="C5" s="5" t="s">
        <v>6</v>
      </c>
      <c r="D5" s="2">
        <v>2</v>
      </c>
      <c r="E5" s="2" t="s">
        <v>74</v>
      </c>
      <c r="F5" s="5" t="s">
        <v>77</v>
      </c>
    </row>
    <row r="6" spans="1:6" ht="30" customHeight="1" x14ac:dyDescent="0.3">
      <c r="A6" s="4" t="s">
        <v>27</v>
      </c>
      <c r="B6" s="5" t="s">
        <v>54</v>
      </c>
      <c r="C6" s="5" t="s">
        <v>9</v>
      </c>
      <c r="D6" s="2">
        <v>3</v>
      </c>
      <c r="E6" s="2" t="s">
        <v>74</v>
      </c>
      <c r="F6" s="5" t="s">
        <v>77</v>
      </c>
    </row>
    <row r="7" spans="1:6" ht="30" customHeight="1" x14ac:dyDescent="0.3">
      <c r="A7" s="4" t="s">
        <v>27</v>
      </c>
      <c r="B7" s="5" t="s">
        <v>55</v>
      </c>
      <c r="C7" s="5" t="s">
        <v>9</v>
      </c>
      <c r="D7" s="2">
        <v>3</v>
      </c>
      <c r="E7" s="2" t="s">
        <v>74</v>
      </c>
      <c r="F7" s="5" t="s">
        <v>79</v>
      </c>
    </row>
    <row r="8" spans="1:6" ht="30" customHeight="1" x14ac:dyDescent="0.3">
      <c r="A8" s="4" t="s">
        <v>30</v>
      </c>
      <c r="B8" s="5" t="s">
        <v>58</v>
      </c>
      <c r="C8" s="5" t="s">
        <v>9</v>
      </c>
      <c r="D8" s="2">
        <v>3</v>
      </c>
      <c r="E8" s="2" t="s">
        <v>74</v>
      </c>
      <c r="F8" s="5" t="s">
        <v>77</v>
      </c>
    </row>
    <row r="9" spans="1:6" ht="30" customHeight="1" x14ac:dyDescent="0.3">
      <c r="A9" s="4" t="s">
        <v>38</v>
      </c>
      <c r="B9" s="5" t="s">
        <v>66</v>
      </c>
      <c r="C9" s="5" t="s">
        <v>9</v>
      </c>
      <c r="D9" s="2">
        <v>3</v>
      </c>
      <c r="E9" s="2" t="s">
        <v>74</v>
      </c>
      <c r="F9" s="5" t="s">
        <v>77</v>
      </c>
    </row>
    <row r="10" spans="1:6" ht="30" customHeight="1" x14ac:dyDescent="0.3">
      <c r="A10" s="4" t="s">
        <v>39</v>
      </c>
      <c r="B10" s="5" t="s">
        <v>67</v>
      </c>
      <c r="C10" s="5" t="s">
        <v>9</v>
      </c>
      <c r="D10" s="2">
        <v>3</v>
      </c>
      <c r="E10" s="2" t="s">
        <v>74</v>
      </c>
      <c r="F10" s="5" t="s">
        <v>77</v>
      </c>
    </row>
    <row r="11" spans="1:6" ht="30" customHeight="1" x14ac:dyDescent="0.3">
      <c r="A11" s="4" t="s">
        <v>29</v>
      </c>
      <c r="B11" s="5" t="s">
        <v>57</v>
      </c>
      <c r="C11" s="5" t="s">
        <v>9</v>
      </c>
      <c r="D11" s="2">
        <v>3</v>
      </c>
      <c r="E11" s="2" t="s">
        <v>74</v>
      </c>
      <c r="F11" s="5" t="s">
        <v>79</v>
      </c>
    </row>
    <row r="12" spans="1:6" ht="30" customHeight="1" x14ac:dyDescent="0.3">
      <c r="A12" s="4" t="s">
        <v>40</v>
      </c>
      <c r="B12" s="5" t="s">
        <v>68</v>
      </c>
      <c r="C12" s="5" t="s">
        <v>8</v>
      </c>
      <c r="D12" s="2">
        <v>4</v>
      </c>
      <c r="E12" s="2" t="s">
        <v>74</v>
      </c>
      <c r="F12" s="5" t="s">
        <v>79</v>
      </c>
    </row>
    <row r="13" spans="1:6" ht="30" customHeight="1" x14ac:dyDescent="0.3">
      <c r="A13" s="4" t="s">
        <v>20</v>
      </c>
      <c r="B13" s="5" t="s">
        <v>47</v>
      </c>
      <c r="C13" s="5" t="s">
        <v>9</v>
      </c>
      <c r="D13" s="2">
        <v>2</v>
      </c>
      <c r="E13" s="2" t="s">
        <v>74</v>
      </c>
      <c r="F13" s="5" t="s">
        <v>77</v>
      </c>
    </row>
    <row r="14" spans="1:6" ht="30" customHeight="1" x14ac:dyDescent="0.3">
      <c r="A14" s="4" t="s">
        <v>21</v>
      </c>
      <c r="B14" s="5" t="s">
        <v>48</v>
      </c>
      <c r="C14" s="5" t="s">
        <v>9</v>
      </c>
      <c r="D14" s="2">
        <v>2</v>
      </c>
      <c r="E14" s="2" t="s">
        <v>74</v>
      </c>
      <c r="F14" s="5" t="s">
        <v>79</v>
      </c>
    </row>
    <row r="15" spans="1:6" ht="30" customHeight="1" x14ac:dyDescent="0.3">
      <c r="A15" s="4" t="s">
        <v>22</v>
      </c>
      <c r="B15" s="5" t="s">
        <v>49</v>
      </c>
      <c r="C15" s="5" t="s">
        <v>6</v>
      </c>
      <c r="D15" s="2">
        <v>2</v>
      </c>
      <c r="E15" s="2" t="s">
        <v>74</v>
      </c>
      <c r="F15" s="5" t="s">
        <v>77</v>
      </c>
    </row>
    <row r="16" spans="1:6" ht="30" customHeight="1" x14ac:dyDescent="0.3">
      <c r="A16" s="4" t="s">
        <v>23</v>
      </c>
      <c r="B16" s="5" t="s">
        <v>50</v>
      </c>
      <c r="C16" s="5" t="s">
        <v>6</v>
      </c>
      <c r="D16" s="2">
        <v>2</v>
      </c>
      <c r="E16" s="2" t="s">
        <v>74</v>
      </c>
      <c r="F16" s="5" t="s">
        <v>79</v>
      </c>
    </row>
    <row r="17" spans="1:6" ht="30" customHeight="1" x14ac:dyDescent="0.3">
      <c r="A17" s="4" t="s">
        <v>24</v>
      </c>
      <c r="B17" s="5" t="s">
        <v>51</v>
      </c>
      <c r="C17" s="5" t="s">
        <v>6</v>
      </c>
      <c r="D17" s="2">
        <v>2</v>
      </c>
      <c r="E17" s="2"/>
      <c r="F17" s="5" t="s">
        <v>78</v>
      </c>
    </row>
    <row r="18" spans="1:6" ht="30" customHeight="1" x14ac:dyDescent="0.3">
      <c r="A18" s="4" t="s">
        <v>25</v>
      </c>
      <c r="B18" s="5" t="s">
        <v>52</v>
      </c>
      <c r="C18" s="5" t="s">
        <v>6</v>
      </c>
      <c r="D18" s="2">
        <v>2</v>
      </c>
      <c r="E18" s="2"/>
      <c r="F18" s="5" t="s">
        <v>80</v>
      </c>
    </row>
    <row r="19" spans="1:6" ht="30" customHeight="1" x14ac:dyDescent="0.3">
      <c r="A19" s="4" t="s">
        <v>41</v>
      </c>
      <c r="B19" s="5" t="s">
        <v>69</v>
      </c>
      <c r="C19" s="5" t="s">
        <v>6</v>
      </c>
      <c r="D19" s="2">
        <v>2</v>
      </c>
      <c r="E19" s="2" t="s">
        <v>74</v>
      </c>
      <c r="F19" s="5" t="s">
        <v>77</v>
      </c>
    </row>
    <row r="20" spans="1:6" ht="30" customHeight="1" x14ac:dyDescent="0.3">
      <c r="A20" s="4" t="s">
        <v>42</v>
      </c>
      <c r="B20" s="5" t="s">
        <v>70</v>
      </c>
      <c r="C20" s="5" t="s">
        <v>6</v>
      </c>
      <c r="D20" s="2">
        <v>2</v>
      </c>
      <c r="E20" s="2" t="s">
        <v>74</v>
      </c>
      <c r="F20" s="5" t="s">
        <v>79</v>
      </c>
    </row>
    <row r="21" spans="1:6" ht="30" customHeight="1" x14ac:dyDescent="0.3">
      <c r="A21" s="4" t="s">
        <v>43</v>
      </c>
      <c r="B21" s="5" t="s">
        <v>50</v>
      </c>
      <c r="C21" s="5" t="s">
        <v>6</v>
      </c>
      <c r="D21" s="2">
        <v>2</v>
      </c>
      <c r="E21" s="2" t="s">
        <v>75</v>
      </c>
      <c r="F21" s="5" t="s">
        <v>78</v>
      </c>
    </row>
    <row r="22" spans="1:6" ht="30" customHeight="1" x14ac:dyDescent="0.3">
      <c r="A22" s="4" t="s">
        <v>31</v>
      </c>
      <c r="B22" s="5" t="s">
        <v>59</v>
      </c>
      <c r="C22" s="5" t="s">
        <v>6</v>
      </c>
      <c r="D22" s="2">
        <v>2</v>
      </c>
      <c r="E22" s="2" t="s">
        <v>74</v>
      </c>
      <c r="F22" s="5" t="s">
        <v>77</v>
      </c>
    </row>
    <row r="23" spans="1:6" ht="30" customHeight="1" x14ac:dyDescent="0.3">
      <c r="A23" s="4" t="s">
        <v>32</v>
      </c>
      <c r="B23" s="5" t="s">
        <v>60</v>
      </c>
      <c r="C23" s="5" t="s">
        <v>6</v>
      </c>
      <c r="D23" s="2">
        <v>2</v>
      </c>
      <c r="E23" s="2" t="s">
        <v>74</v>
      </c>
      <c r="F23" s="5" t="s">
        <v>77</v>
      </c>
    </row>
    <row r="24" spans="1:6" ht="30" customHeight="1" x14ac:dyDescent="0.3">
      <c r="A24" s="4" t="s">
        <v>33</v>
      </c>
      <c r="B24" s="5" t="s">
        <v>61</v>
      </c>
      <c r="C24" s="5" t="s">
        <v>6</v>
      </c>
      <c r="D24" s="2">
        <v>2</v>
      </c>
      <c r="E24" s="2" t="s">
        <v>74</v>
      </c>
      <c r="F24" s="5" t="s">
        <v>79</v>
      </c>
    </row>
    <row r="25" spans="1:6" ht="30" customHeight="1" x14ac:dyDescent="0.3">
      <c r="A25" s="4" t="s">
        <v>34</v>
      </c>
      <c r="B25" s="5" t="s">
        <v>62</v>
      </c>
      <c r="C25" s="5" t="s">
        <v>6</v>
      </c>
      <c r="D25" s="2">
        <v>2</v>
      </c>
      <c r="E25" s="2" t="s">
        <v>74</v>
      </c>
      <c r="F25" s="5" t="s">
        <v>78</v>
      </c>
    </row>
    <row r="26" spans="1:6" ht="30" customHeight="1" x14ac:dyDescent="0.3">
      <c r="A26" s="4" t="s">
        <v>35</v>
      </c>
      <c r="B26" s="5" t="s">
        <v>63</v>
      </c>
      <c r="C26" s="5" t="s">
        <v>6</v>
      </c>
      <c r="D26" s="2">
        <v>2</v>
      </c>
      <c r="E26" s="2"/>
      <c r="F26" s="5" t="s">
        <v>80</v>
      </c>
    </row>
    <row r="27" spans="1:6" ht="30" customHeight="1" x14ac:dyDescent="0.3">
      <c r="A27" s="4" t="s">
        <v>36</v>
      </c>
      <c r="B27" s="5" t="s">
        <v>64</v>
      </c>
      <c r="C27" s="5" t="s">
        <v>6</v>
      </c>
      <c r="D27" s="2">
        <v>2</v>
      </c>
      <c r="E27" s="2"/>
      <c r="F27" s="5" t="s">
        <v>81</v>
      </c>
    </row>
    <row r="28" spans="1:6" ht="30" customHeight="1" x14ac:dyDescent="0.3">
      <c r="A28" s="4" t="s">
        <v>37</v>
      </c>
      <c r="B28" s="5" t="s">
        <v>65</v>
      </c>
      <c r="C28" s="5" t="s">
        <v>6</v>
      </c>
      <c r="D28" s="2">
        <v>2</v>
      </c>
      <c r="E28" s="2" t="s">
        <v>74</v>
      </c>
      <c r="F28" s="5" t="s">
        <v>77</v>
      </c>
    </row>
    <row r="29" spans="1:6" ht="30" customHeight="1" x14ac:dyDescent="0.3">
      <c r="A29" s="4" t="s">
        <v>28</v>
      </c>
      <c r="B29" s="5" t="s">
        <v>56</v>
      </c>
      <c r="C29" s="5" t="s">
        <v>6</v>
      </c>
      <c r="D29" s="2">
        <v>2</v>
      </c>
      <c r="E29" s="2" t="s">
        <v>74</v>
      </c>
      <c r="F29" s="5" t="s">
        <v>79</v>
      </c>
    </row>
  </sheetData>
  <dataValidations count="9">
    <dataValidation type="list" errorStyle="warning" allowBlank="1" showInputMessage="1" showErrorMessage="1" error="Velg Ja eller Nei fra listen. Velg AVBRYT, og trykk på ALT + PIL NED for alternativer, og trykk deretter på PIL NED og ENTER for å velge" sqref="E3:E29" xr:uid="{00000000-0002-0000-0100-000000000000}">
      <formula1>"Ja,Nei"</formula1>
    </dataValidation>
    <dataValidation type="list" errorStyle="warning" allowBlank="1" showInputMessage="1" showErrorMessage="1" error="Velg Kreves for graden fra listen. Velg AVBRYT, og trykk på ALT + PIL NED for alternativer og deretter PIL NED og ENTER for å velge" sqref="C3:C29" xr:uid="{00000000-0002-0000-0100-000001000000}">
      <formula1>RequirementLookup</formula1>
    </dataValidation>
    <dataValidation allowBlank="1" showInputMessage="1" showErrorMessage="1" prompt="Opprett en liste over studiekurs i dette regnearket. Tittelen er i denne cellen. Skriv inn informasjon i tabellen nedenfor" sqref="A1" xr:uid="{00000000-0002-0000-0100-000002000000}"/>
    <dataValidation allowBlank="1" showInputMessage="1" showErrorMessage="1" prompt="Skriv inn tittelen på kurset i denne kolonnen under denne overskriften. Bruk overskriftsfiltre for å finne bestemte oppføringer" sqref="A2" xr:uid="{00000000-0002-0000-0100-000003000000}"/>
    <dataValidation allowBlank="1" showInputMessage="1" showErrorMessage="1" prompt="Skriv inn nummeret for kurset i denne kolonnen under denne overskriften" sqref="B2" xr:uid="{00000000-0002-0000-0100-000004000000}"/>
    <dataValidation allowBlank="1" showInputMessage="1" showErrorMessage="1" prompt="Velg Kreves for graden i kolonnen under denne overskriften. Trykk på ALT + PIL NED for alternativer, og trykk deretter på PIL NED og ENTER for å velge" sqref="C2" xr:uid="{00000000-0002-0000-0100-000005000000}"/>
    <dataValidation allowBlank="1" showInputMessage="1" showErrorMessage="1" prompt="Skriv inn studiepoeng i denne kolonnen under denne overskriften" sqref="D2" xr:uid="{00000000-0002-0000-0100-000006000000}"/>
    <dataValidation allowBlank="1" showInputMessage="1" showErrorMessage="1" prompt="Velg Ja eller Nei for Fullførte i denne kolonnen under denne overskriften. Trykk på ALT + PIL NED for alternativer, og trykk deretter på PIL NED og ENTER for å velge" sqref="E2" xr:uid="{00000000-0002-0000-0100-000007000000}"/>
    <dataValidation allowBlank="1" showInputMessage="1" showErrorMessage="1" prompt="Skriv inn semesternummer i denne kolonnen under denne overskriften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ColWidth="9" defaultRowHeight="30" customHeight="1" x14ac:dyDescent="0.3"/>
  <cols>
    <col min="1" max="1" width="37.25" customWidth="1"/>
    <col min="2" max="2" width="51.75" customWidth="1"/>
    <col min="3" max="3" width="43.375" customWidth="1"/>
  </cols>
  <sheetData>
    <row r="1" spans="1:3" ht="6.75" customHeight="1" x14ac:dyDescent="0.3">
      <c r="A1" s="34" t="s">
        <v>82</v>
      </c>
      <c r="B1" s="34"/>
      <c r="C1" s="1"/>
    </row>
    <row r="2" spans="1:3" ht="51" customHeight="1" x14ac:dyDescent="0.3">
      <c r="A2" s="34"/>
      <c r="B2" s="34"/>
      <c r="C2" s="17" t="s">
        <v>83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76</v>
      </c>
      <c r="B4" s="18" t="s">
        <v>85</v>
      </c>
      <c r="C4" s="18" t="s">
        <v>84</v>
      </c>
    </row>
    <row r="5" spans="1:3" ht="30" customHeight="1" x14ac:dyDescent="0.3">
      <c r="A5" s="19" t="s">
        <v>77</v>
      </c>
      <c r="B5" s="20">
        <v>30</v>
      </c>
      <c r="C5" s="20">
        <v>12</v>
      </c>
    </row>
    <row r="6" spans="1:3" ht="30" customHeight="1" x14ac:dyDescent="0.3">
      <c r="A6" s="19" t="s">
        <v>79</v>
      </c>
      <c r="B6" s="20">
        <v>20</v>
      </c>
      <c r="C6" s="20">
        <v>8</v>
      </c>
    </row>
    <row r="7" spans="1:3" ht="30" customHeight="1" x14ac:dyDescent="0.3">
      <c r="A7" s="19" t="s">
        <v>78</v>
      </c>
      <c r="B7" s="20">
        <v>9</v>
      </c>
      <c r="C7" s="20">
        <v>4</v>
      </c>
    </row>
    <row r="8" spans="1:3" ht="30" customHeight="1" x14ac:dyDescent="0.3">
      <c r="A8" s="19" t="s">
        <v>80</v>
      </c>
      <c r="B8" s="20">
        <v>4</v>
      </c>
      <c r="C8" s="20">
        <v>2</v>
      </c>
    </row>
    <row r="9" spans="1:3" ht="30" customHeight="1" x14ac:dyDescent="0.3">
      <c r="A9" s="19" t="s">
        <v>81</v>
      </c>
      <c r="B9" s="20">
        <v>2</v>
      </c>
      <c r="C9" s="20">
        <v>1</v>
      </c>
    </row>
    <row r="10" spans="1:3" ht="30" customHeight="1" x14ac:dyDescent="0.3">
      <c r="A10" s="19" t="s">
        <v>12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Tittelen på regnearket er i denne cellen. Tabellen nedenfor oppdateres automatisk" sqref="A1:B3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Studiepoengplanlegger</vt:lpstr>
      <vt:lpstr>Kurs</vt:lpstr>
      <vt:lpstr>Sammendragsdata for semester</vt:lpstr>
      <vt:lpstr>CreditsEarned</vt:lpstr>
      <vt:lpstr>CreditsNeeded</vt:lpstr>
      <vt:lpstr>CreditsRemaining</vt:lpstr>
      <vt:lpstr>Kurs!Print_Titles</vt:lpstr>
      <vt:lpstr>RequirementLookup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2019-08-26T03:23:07Z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