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4235"/>
  </bookViews>
  <sheets>
    <sheet name="Senarai Barang Runcit" sheetId="1" r:id="rId1"/>
    <sheet name="Item Kategori" sheetId="2" state="hidden" r:id="rId2"/>
  </sheets>
  <definedNames>
    <definedName name="Category1">'Senarai Barang Runcit'!$C$3</definedName>
    <definedName name="Category1Total">'Senarai Barang Runcit'!$C$4</definedName>
    <definedName name="Category2">'Senarai Barang Runcit'!$D$3</definedName>
    <definedName name="Category2Total">'Senarai Barang Runcit'!$D$4</definedName>
    <definedName name="Category3">'Senarai Barang Runcit'!$E$3</definedName>
    <definedName name="Category3Total">'Senarai Barang Runcit'!$E$4</definedName>
    <definedName name="Category4">'Senarai Barang Runcit'!$G$3</definedName>
    <definedName name="Category4Total">'Senarai Barang Runcit'!$G$4</definedName>
    <definedName name="Category5">'Senarai Barang Runcit'!$H$3</definedName>
    <definedName name="Category5Total">'Senarai Barang Runcit'!$H$4</definedName>
    <definedName name="CategoryLookup">'Item Kategori'!$B$3:$B$7</definedName>
    <definedName name="_xlnm.Print_Titles" localSheetId="0">'Senarai Barang Runcit'!$7:$7</definedName>
    <definedName name="GrandTotal">SUM(Senarai[JUMLAH])</definedName>
  </definedNames>
  <calcPr calcId="152511"/>
</workbook>
</file>

<file path=xl/calcChain.xml><?xml version="1.0" encoding="utf-8"?>
<calcChain xmlns="http://schemas.openxmlformats.org/spreadsheetml/2006/main">
  <c r="I5" i="1" l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4" i="1"/>
  <c r="G4" i="1"/>
  <c r="E4" i="1"/>
  <c r="D4" i="1"/>
  <c r="I4" i="1" l="1"/>
  <c r="C4" i="1"/>
</calcChain>
</file>

<file path=xl/sharedStrings.xml><?xml version="1.0" encoding="utf-8"?>
<sst xmlns="http://schemas.openxmlformats.org/spreadsheetml/2006/main" count="112" uniqueCount="62">
  <si>
    <t>ITEM</t>
  </si>
  <si>
    <t>UNIT</t>
  </si>
  <si>
    <t>Coho Vineyard</t>
  </si>
  <si>
    <t>lbs</t>
  </si>
  <si>
    <t>Wide World Importers</t>
  </si>
  <si>
    <t>gal</t>
  </si>
  <si>
    <t>doz</t>
  </si>
  <si>
    <t>Yogurt</t>
  </si>
  <si>
    <t>Sesuaikannya! Gantikan entri di atas dengan entri anda untuk menjejak kategori yang anda paling kerap gunakan.</t>
  </si>
  <si>
    <t>Item Kategori</t>
  </si>
  <si>
    <t>Senarai berikut dipautkan pada senarai juntai bawah Kategori. Sebarang perubahan akan menghasilkan ralat templat. Helaian ini sepatutnya kekal tersembunyi.</t>
  </si>
  <si>
    <t>Dusun</t>
  </si>
  <si>
    <t>Barang Runcit</t>
  </si>
  <si>
    <t>Penghantaran ke Rumah</t>
  </si>
  <si>
    <t>Pasar Tempatan</t>
  </si>
  <si>
    <t>Lain-lain</t>
  </si>
  <si>
    <t>Pasar</t>
  </si>
  <si>
    <t>Petani Tempatan</t>
  </si>
  <si>
    <t>Pasar Tani</t>
  </si>
  <si>
    <t>Pasar Ikan</t>
  </si>
  <si>
    <t>Pic</t>
  </si>
  <si>
    <t>Epal</t>
  </si>
  <si>
    <t>Pisang</t>
  </si>
  <si>
    <t>Salad</t>
  </si>
  <si>
    <t>Tomato</t>
  </si>
  <si>
    <t>Labu</t>
  </si>
  <si>
    <t>Saderi</t>
  </si>
  <si>
    <t>Timun</t>
  </si>
  <si>
    <t>Cendawan</t>
  </si>
  <si>
    <t>Susu</t>
  </si>
  <si>
    <t>Keju</t>
  </si>
  <si>
    <t>Telur</t>
  </si>
  <si>
    <t>Keju kotej</t>
  </si>
  <si>
    <t>Krim masam</t>
  </si>
  <si>
    <t>Daging Lembu</t>
  </si>
  <si>
    <t>Salmon</t>
  </si>
  <si>
    <t>Ketam Alaska</t>
  </si>
  <si>
    <t>Ya</t>
  </si>
  <si>
    <t>SIAP?</t>
  </si>
  <si>
    <t>KEDAI</t>
  </si>
  <si>
    <t>KATEGORI</t>
  </si>
  <si>
    <t>KTT</t>
  </si>
  <si>
    <t>HARGA UNIT</t>
  </si>
  <si>
    <t>JUMLAH</t>
  </si>
  <si>
    <t>NOTA</t>
  </si>
  <si>
    <t>SENARAI</t>
  </si>
  <si>
    <t>BARANG RUNCIT</t>
  </si>
  <si>
    <t>DUSUN</t>
  </si>
  <si>
    <t>PENGHANTARAN KE RUMAH</t>
  </si>
  <si>
    <t>PASAR TEMPATAN</t>
  </si>
  <si>
    <t>LAIN-LAIN</t>
  </si>
  <si>
    <t>JUMLAH BESAR</t>
  </si>
  <si>
    <t>sikat</t>
  </si>
  <si>
    <t>biji</t>
  </si>
  <si>
    <t>setiap</t>
  </si>
  <si>
    <t>453.59 g</t>
  </si>
  <si>
    <t>226.79 g</t>
  </si>
  <si>
    <t>Ada kupon</t>
  </si>
  <si>
    <t>Portabella besar</t>
  </si>
  <si>
    <t>Pelbagai keju blok</t>
  </si>
  <si>
    <t>Greek dengan madu</t>
  </si>
  <si>
    <t>Filet dibalut bakon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</si>
</sst>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RM&quot;#,##0.00"/>
  </numFmts>
  <fonts count="9" x14ac:knownFonts="1">
    <font>
      <sz val="10"/>
      <color theme="3"/>
      <name val="Calibri"/>
      <family val="2"/>
      <scheme val="minor"/>
    </font>
    <font>
      <sz val="36"/>
      <color theme="8"/>
      <name val="Calibri"/>
      <family val="2"/>
      <scheme val="major"/>
    </font>
    <font>
      <b/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28"/>
      <color theme="0"/>
      <name val="Calibri"/>
      <family val="2"/>
      <scheme val="major"/>
    </font>
    <font>
      <sz val="12"/>
      <color theme="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Protection="0"/>
    <xf numFmtId="0" fontId="7" fillId="3" borderId="0" applyNumberFormat="0" applyBorder="0" applyAlignment="0" applyProtection="0"/>
  </cellStyleXfs>
  <cellXfs count="43">
    <xf numFmtId="0" fontId="0" fillId="0" borderId="0" xfId="0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3" borderId="0" xfId="0" applyFill="1">
      <alignment vertical="center"/>
    </xf>
    <xf numFmtId="0" fontId="7" fillId="3" borderId="0" xfId="2" applyAlignment="1">
      <alignment vertical="center"/>
    </xf>
    <xf numFmtId="0" fontId="2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1" fillId="2" borderId="0" xfId="1" applyFill="1"/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0" fontId="0" fillId="6" borderId="0" xfId="0" applyFill="1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0" fillId="2" borderId="3" xfId="0" applyFill="1" applyBorder="1">
      <alignment vertical="center"/>
    </xf>
    <xf numFmtId="0" fontId="0" fillId="6" borderId="0" xfId="0" applyFill="1" applyAlignment="1">
      <alignment vertical="center" wrapText="1"/>
    </xf>
    <xf numFmtId="0" fontId="7" fillId="3" borderId="0" xfId="2" applyFont="1" applyAlignment="1">
      <alignment horizontal="left" indent="1"/>
    </xf>
    <xf numFmtId="0" fontId="7" fillId="3" borderId="0" xfId="2" applyFont="1" applyAlignment="1">
      <alignment horizontal="left" vertical="top" indent="1"/>
    </xf>
    <xf numFmtId="0" fontId="8" fillId="3" borderId="0" xfId="0" applyFont="1" applyFill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5" fontId="0" fillId="2" borderId="0" xfId="0" applyNumberFormat="1" applyFont="1" applyFill="1" applyBorder="1" applyAlignment="1">
      <alignment horizontal="right" vertical="center" indent="3"/>
    </xf>
    <xf numFmtId="165" fontId="0" fillId="2" borderId="0" xfId="0" applyNumberFormat="1" applyFont="1" applyFill="1">
      <alignment vertical="center"/>
    </xf>
    <xf numFmtId="165" fontId="4" fillId="4" borderId="2" xfId="0" applyNumberFormat="1" applyFont="1" applyFill="1" applyBorder="1" applyAlignment="1">
      <alignment horizontal="center" vertical="top"/>
    </xf>
    <xf numFmtId="165" fontId="4" fillId="5" borderId="2" xfId="0" applyNumberFormat="1" applyFont="1" applyFill="1" applyBorder="1" applyAlignment="1">
      <alignment horizontal="center" vertical="top"/>
    </xf>
    <xf numFmtId="165" fontId="4" fillId="9" borderId="2" xfId="0" applyNumberFormat="1" applyFont="1" applyFill="1" applyBorder="1" applyAlignment="1">
      <alignment horizontal="center" vertical="top"/>
    </xf>
    <xf numFmtId="165" fontId="4" fillId="7" borderId="2" xfId="0" applyNumberFormat="1" applyFont="1" applyFill="1" applyBorder="1" applyAlignment="1">
      <alignment horizontal="center" vertical="top"/>
    </xf>
    <xf numFmtId="165" fontId="4" fillId="10" borderId="2" xfId="0" applyNumberFormat="1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center" wrapText="1"/>
    </xf>
    <xf numFmtId="165" fontId="4" fillId="8" borderId="2" xfId="0" applyNumberFormat="1" applyFont="1" applyFill="1" applyBorder="1" applyAlignment="1">
      <alignment horizontal="center" vertical="top"/>
    </xf>
  </cellXfs>
  <cellStyles count="3">
    <cellStyle name="Normal" xfId="0" builtinId="0" customBuiltin="1"/>
    <cellStyle name="Tajuk" xfId="2" builtinId="15" customBuiltin="1"/>
    <cellStyle name="Tajuk 1" xfId="1" builtinId="16" customBuiltin="1"/>
  </cellStyles>
  <dxfs count="15"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numFmt numFmtId="165" formatCode="&quot;RM&quot;#,##0.00"/>
      <fill>
        <patternFill>
          <fgColor indexed="64"/>
          <bgColor theme="2"/>
        </patternFill>
      </fill>
      <alignment horizontal="right" vertical="center" textRotation="0" wrapText="0" indent="3" justifyLastLine="0" shrinkToFit="0" readingOrder="0"/>
    </dxf>
    <dxf>
      <numFmt numFmtId="165" formatCode="&quot;RM&quot;#,##0.00"/>
      <fill>
        <patternFill>
          <fgColor indexed="64"/>
          <bgColor theme="2"/>
        </patternFill>
      </fill>
      <alignment horizontal="right" vertical="center" textRotation="0" wrapText="0" indent="3" justifyLastLine="0" shrinkToFit="0" readingOrder="0"/>
    </dxf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horizontal="left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ont>
        <color rgb="FFFF0000"/>
      </font>
    </dxf>
    <dxf>
      <font>
        <b/>
        <i val="0"/>
        <strike/>
        <color theme="4" tint="0.39994506668294322"/>
      </font>
    </dxf>
    <dxf>
      <font>
        <b/>
        <i val="0"/>
        <color theme="4"/>
      </font>
      <border>
        <top style="medium">
          <color theme="4"/>
        </top>
        <bottom style="medium">
          <color theme="4"/>
        </bottom>
      </border>
    </dxf>
    <dxf>
      <font>
        <b val="0"/>
        <i val="0"/>
        <color theme="4" tint="-0.24994659260841701"/>
      </font>
    </dxf>
  </dxfs>
  <tableStyles count="1" defaultTableStyle="Senarai Barang Runcit" defaultPivotStyle="PivotStyleLight8">
    <tableStyle name="Senarai Barang Runcit" pivot="0" count="2">
      <tableStyleElement type="wholeTable" dxfId="14"/>
      <tableStyleElement type="headerRow" dxfId="13"/>
    </tableStyle>
  </tableStyles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9524</xdr:rowOff>
    </xdr:from>
    <xdr:to>
      <xdr:col>10</xdr:col>
      <xdr:colOff>14858</xdr:colOff>
      <xdr:row>1</xdr:row>
      <xdr:rowOff>410720</xdr:rowOff>
    </xdr:to>
    <xdr:pic>
      <xdr:nvPicPr>
        <xdr:cNvPr id="6" name="Gambar 5" descr="Keluaran segar: salad, tomato dan timun." title="Item Barang Runcit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9524"/>
          <a:ext cx="10387584" cy="8012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enarai" displayName="Senarai" ref="A7:I25" totalsRowShown="0" headerRowDxfId="10" dataDxfId="9">
  <autoFilter ref="A7:I25"/>
  <tableColumns count="9">
    <tableColumn id="1" name="SIAP?" dataDxfId="8"/>
    <tableColumn id="2" name="ITEM" dataDxfId="7"/>
    <tableColumn id="9" name="KEDAI" dataDxfId="6"/>
    <tableColumn id="3" name="KATEGORI" dataDxfId="5"/>
    <tableColumn id="4" name="KTT" dataDxfId="4"/>
    <tableColumn id="8" name="UNIT" dataDxfId="3"/>
    <tableColumn id="5" name="HARGA UNIT" dataDxfId="2"/>
    <tableColumn id="6" name="JUMLAH" dataDxfId="1">
      <calculatedColumnFormula>IFERROR(Senarai[KTT]*Senarai[HARGA UNIT],"")</calculatedColumnFormula>
    </tableColumn>
    <tableColumn id="7" name="NOTA" dataDxfId="0"/>
  </tableColumns>
  <tableStyleInfo name="Senarai Barang Runcit" showFirstColumn="0" showLastColumn="0" showRowStripes="1" showColumnStripes="0"/>
  <extLst>
    <ext xmlns:x14="http://schemas.microsoft.com/office/spreadsheetml/2009/9/main" uri="{504A1905-F514-4f6f-8877-14C23A59335A}">
      <x14:table altText="Senarai Barang Runcit" altTextSummary="Senarai item dan butiran barang runcit seperti Kedai, kategori, Ktt, Jumlah terhitung dan Nota.  "/>
    </ext>
  </extLst>
</table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93855A"/>
      </a:accent1>
      <a:accent2>
        <a:srgbClr val="7FAC39"/>
      </a:accent2>
      <a:accent3>
        <a:srgbClr val="7954F2"/>
      </a:accent3>
      <a:accent4>
        <a:srgbClr val="0041D2"/>
      </a:accent4>
      <a:accent5>
        <a:srgbClr val="BF1A8D"/>
      </a:accent5>
      <a:accent6>
        <a:srgbClr val="287F71"/>
      </a:accent6>
      <a:hlink>
        <a:srgbClr val="0041D2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A1:J25"/>
  <sheetViews>
    <sheetView showGridLines="0" tabSelected="1" workbookViewId="0"/>
  </sheetViews>
  <sheetFormatPr defaultRowHeight="21" customHeight="1" x14ac:dyDescent="0.2"/>
  <cols>
    <col min="1" max="1" width="15.42578125" style="14" customWidth="1"/>
    <col min="2" max="2" width="24.7109375" style="14" customWidth="1"/>
    <col min="3" max="3" width="23.42578125" style="14" customWidth="1"/>
    <col min="4" max="4" width="22" style="16" customWidth="1"/>
    <col min="5" max="5" width="13.42578125" style="14" customWidth="1"/>
    <col min="6" max="6" width="14" style="14" customWidth="1"/>
    <col min="7" max="7" width="20" style="35" customWidth="1"/>
    <col min="8" max="8" width="21.140625" style="35" customWidth="1"/>
    <col min="9" max="9" width="20.85546875" style="14" customWidth="1"/>
    <col min="10" max="10" width="2.140625" style="13" customWidth="1"/>
    <col min="11" max="11" width="1.28515625" style="23" customWidth="1"/>
    <col min="12" max="16384" width="9.140625" style="23"/>
  </cols>
  <sheetData>
    <row r="1" spans="1:10" s="22" customFormat="1" ht="31.5" customHeight="1" x14ac:dyDescent="0.7">
      <c r="A1" s="9"/>
      <c r="B1" s="10"/>
      <c r="C1" s="10"/>
      <c r="D1" s="11"/>
      <c r="E1" s="10"/>
      <c r="F1" s="10"/>
      <c r="G1" s="12"/>
      <c r="H1" s="10"/>
      <c r="I1" s="10"/>
      <c r="J1" s="13"/>
    </row>
    <row r="2" spans="1:10" ht="49.5" customHeight="1" thickBot="1" x14ac:dyDescent="0.25">
      <c r="A2" s="6"/>
      <c r="B2" s="4"/>
      <c r="C2" s="4"/>
      <c r="D2" s="4"/>
      <c r="E2" s="4"/>
      <c r="F2" s="4"/>
      <c r="G2" s="4"/>
      <c r="H2" s="7"/>
      <c r="I2" s="4"/>
      <c r="J2" s="4"/>
    </row>
    <row r="3" spans="1:10" ht="34.5" customHeight="1" thickTop="1" x14ac:dyDescent="0.55000000000000004">
      <c r="A3" s="26" t="s">
        <v>45</v>
      </c>
      <c r="B3" s="7"/>
      <c r="C3" s="30" t="s">
        <v>47</v>
      </c>
      <c r="D3" s="31" t="s">
        <v>46</v>
      </c>
      <c r="E3" s="41" t="s">
        <v>48</v>
      </c>
      <c r="F3" s="41"/>
      <c r="G3" s="32" t="s">
        <v>49</v>
      </c>
      <c r="H3" s="33" t="s">
        <v>50</v>
      </c>
      <c r="I3" s="29" t="s">
        <v>51</v>
      </c>
      <c r="J3" s="4"/>
    </row>
    <row r="4" spans="1:10" ht="34.5" customHeight="1" thickBot="1" x14ac:dyDescent="0.25">
      <c r="A4" s="27" t="s">
        <v>46</v>
      </c>
      <c r="B4" s="7"/>
      <c r="C4" s="36">
        <f>SUMIF(Senarai[KATEGORI],Category1,Senarai[JUMLAH])</f>
        <v>11.95</v>
      </c>
      <c r="D4" s="37">
        <f>SUMIF(Senarai[KATEGORI],Category2,Senarai[JUMLAH])</f>
        <v>10.105</v>
      </c>
      <c r="E4" s="42">
        <f>SUMIF(Senarai[KATEGORI],Category3,Senarai[JUMLAH])</f>
        <v>31.85</v>
      </c>
      <c r="F4" s="42"/>
      <c r="G4" s="38">
        <f>SUMIF(Senarai[KATEGORI],Category4,Senarai[JUMLAH])</f>
        <v>216.60000000000002</v>
      </c>
      <c r="H4" s="39">
        <f>SUMIF(Senarai[KATEGORI],Category5,Senarai[JUMLAH])</f>
        <v>0</v>
      </c>
      <c r="I4" s="40">
        <f>SUM(Senarai[JUMLAH])</f>
        <v>270.505</v>
      </c>
      <c r="J4" s="4"/>
    </row>
    <row r="5" spans="1:10" ht="21" customHeight="1" thickTop="1" x14ac:dyDescent="0.2">
      <c r="A5" s="7"/>
      <c r="B5" s="7"/>
      <c r="C5" s="8" t="s">
        <v>8</v>
      </c>
      <c r="D5" s="4"/>
      <c r="E5" s="4"/>
      <c r="F5" s="4"/>
      <c r="G5" s="4"/>
      <c r="H5" s="4"/>
      <c r="I5" s="28" t="str">
        <f>IF(SUM(C4:H4)&lt;&gt;SUM(Senarai[JUMLAH]),"Tidak Seimbang","")</f>
        <v/>
      </c>
      <c r="J5" s="4"/>
    </row>
    <row r="6" spans="1:10" ht="14.25" customHeight="1" thickBot="1" x14ac:dyDescent="0.25">
      <c r="C6" s="15"/>
      <c r="D6" s="13"/>
      <c r="E6" s="13"/>
      <c r="F6" s="13"/>
      <c r="G6" s="13"/>
      <c r="H6" s="13"/>
      <c r="I6" s="13"/>
    </row>
    <row r="7" spans="1:10" ht="21" customHeight="1" thickBot="1" x14ac:dyDescent="0.25">
      <c r="A7" s="17" t="s">
        <v>38</v>
      </c>
      <c r="B7" s="18" t="s">
        <v>0</v>
      </c>
      <c r="C7" s="19" t="s">
        <v>39</v>
      </c>
      <c r="D7" s="19" t="s">
        <v>40</v>
      </c>
      <c r="E7" s="17" t="s">
        <v>41</v>
      </c>
      <c r="F7" s="19" t="s">
        <v>1</v>
      </c>
      <c r="G7" s="19" t="s">
        <v>42</v>
      </c>
      <c r="H7" s="20" t="s">
        <v>43</v>
      </c>
      <c r="I7" s="18" t="s">
        <v>44</v>
      </c>
      <c r="J7" s="24"/>
    </row>
    <row r="8" spans="1:10" ht="21" customHeight="1" x14ac:dyDescent="0.2">
      <c r="A8" s="1" t="s">
        <v>37</v>
      </c>
      <c r="B8" s="2" t="s">
        <v>20</v>
      </c>
      <c r="C8" s="3" t="s">
        <v>2</v>
      </c>
      <c r="D8" s="2" t="s">
        <v>11</v>
      </c>
      <c r="E8" s="1">
        <v>2</v>
      </c>
      <c r="F8" s="3" t="s">
        <v>3</v>
      </c>
      <c r="G8" s="34">
        <v>2.99</v>
      </c>
      <c r="H8" s="34">
        <f>IFERROR(Senarai[KTT]*Senarai[HARGA UNIT],"")</f>
        <v>5.98</v>
      </c>
      <c r="I8" s="2"/>
    </row>
    <row r="9" spans="1:10" ht="21" customHeight="1" x14ac:dyDescent="0.2">
      <c r="A9" s="1" t="s">
        <v>37</v>
      </c>
      <c r="B9" s="2" t="s">
        <v>21</v>
      </c>
      <c r="C9" s="3" t="s">
        <v>2</v>
      </c>
      <c r="D9" s="2" t="s">
        <v>11</v>
      </c>
      <c r="E9" s="1">
        <v>3</v>
      </c>
      <c r="F9" s="3" t="s">
        <v>3</v>
      </c>
      <c r="G9" s="34">
        <v>1.99</v>
      </c>
      <c r="H9" s="34">
        <f>IFERROR(Senarai[KTT]*Senarai[HARGA UNIT],"")</f>
        <v>5.97</v>
      </c>
      <c r="I9" s="2" t="s">
        <v>57</v>
      </c>
    </row>
    <row r="10" spans="1:10" ht="21" customHeight="1" x14ac:dyDescent="0.2">
      <c r="A10" s="1"/>
      <c r="B10" s="2" t="s">
        <v>22</v>
      </c>
      <c r="C10" s="3" t="s">
        <v>4</v>
      </c>
      <c r="D10" s="2" t="s">
        <v>12</v>
      </c>
      <c r="E10" s="1">
        <v>1</v>
      </c>
      <c r="F10" s="3" t="s">
        <v>52</v>
      </c>
      <c r="G10" s="34">
        <v>3.99</v>
      </c>
      <c r="H10" s="34">
        <f>IFERROR(Senarai[KTT]*Senarai[HARGA UNIT],"")</f>
        <v>3.99</v>
      </c>
      <c r="I10" s="2"/>
    </row>
    <row r="11" spans="1:10" ht="21" customHeight="1" x14ac:dyDescent="0.2">
      <c r="A11" s="1" t="s">
        <v>37</v>
      </c>
      <c r="B11" s="2" t="s">
        <v>23</v>
      </c>
      <c r="C11" s="3" t="s">
        <v>16</v>
      </c>
      <c r="D11" s="2" t="s">
        <v>14</v>
      </c>
      <c r="E11" s="1">
        <v>2</v>
      </c>
      <c r="F11" s="3" t="s">
        <v>53</v>
      </c>
      <c r="G11" s="34">
        <v>2.29</v>
      </c>
      <c r="H11" s="34">
        <f>IFERROR(Senarai[KTT]*Senarai[HARGA UNIT],"")</f>
        <v>4.58</v>
      </c>
      <c r="I11" s="2"/>
    </row>
    <row r="12" spans="1:10" ht="21" customHeight="1" x14ac:dyDescent="0.2">
      <c r="A12" s="1"/>
      <c r="B12" s="2" t="s">
        <v>24</v>
      </c>
      <c r="C12" s="3" t="s">
        <v>16</v>
      </c>
      <c r="D12" s="2" t="s">
        <v>14</v>
      </c>
      <c r="E12" s="1">
        <v>4</v>
      </c>
      <c r="F12" s="3" t="s">
        <v>3</v>
      </c>
      <c r="G12" s="34">
        <v>3.49</v>
      </c>
      <c r="H12" s="34">
        <f>IFERROR(Senarai[KTT]*Senarai[HARGA UNIT],"")</f>
        <v>13.96</v>
      </c>
      <c r="I12" s="2"/>
    </row>
    <row r="13" spans="1:10" ht="21" customHeight="1" x14ac:dyDescent="0.2">
      <c r="A13" s="1" t="s">
        <v>37</v>
      </c>
      <c r="B13" s="2" t="s">
        <v>25</v>
      </c>
      <c r="C13" s="3" t="s">
        <v>16</v>
      </c>
      <c r="D13" s="2" t="s">
        <v>14</v>
      </c>
      <c r="E13" s="1">
        <v>2</v>
      </c>
      <c r="F13" s="3" t="s">
        <v>54</v>
      </c>
      <c r="G13" s="34">
        <v>1.5</v>
      </c>
      <c r="H13" s="34">
        <f>IFERROR(Senarai[KTT]*Senarai[HARGA UNIT],"")</f>
        <v>3</v>
      </c>
      <c r="I13" s="2"/>
    </row>
    <row r="14" spans="1:10" ht="21" customHeight="1" x14ac:dyDescent="0.2">
      <c r="A14" s="1" t="s">
        <v>37</v>
      </c>
      <c r="B14" s="2" t="s">
        <v>26</v>
      </c>
      <c r="C14" s="3" t="s">
        <v>4</v>
      </c>
      <c r="D14" s="2" t="s">
        <v>14</v>
      </c>
      <c r="E14" s="1">
        <v>2</v>
      </c>
      <c r="F14" s="3" t="s">
        <v>52</v>
      </c>
      <c r="G14" s="34">
        <v>1.99</v>
      </c>
      <c r="H14" s="34">
        <f>IFERROR(Senarai[KTT]*Senarai[HARGA UNIT],"")</f>
        <v>3.98</v>
      </c>
      <c r="I14" s="2"/>
    </row>
    <row r="15" spans="1:10" ht="21" customHeight="1" x14ac:dyDescent="0.2">
      <c r="A15" s="1"/>
      <c r="B15" s="2" t="s">
        <v>27</v>
      </c>
      <c r="C15" s="3" t="s">
        <v>16</v>
      </c>
      <c r="D15" s="2" t="s">
        <v>14</v>
      </c>
      <c r="E15" s="1">
        <v>1</v>
      </c>
      <c r="F15" s="3" t="s">
        <v>3</v>
      </c>
      <c r="G15" s="34">
        <v>2.29</v>
      </c>
      <c r="H15" s="34">
        <f>IFERROR(Senarai[KTT]*Senarai[HARGA UNIT],"")</f>
        <v>2.29</v>
      </c>
      <c r="I15" s="2"/>
    </row>
    <row r="16" spans="1:10" ht="21" customHeight="1" x14ac:dyDescent="0.2">
      <c r="A16" s="1"/>
      <c r="B16" s="2" t="s">
        <v>28</v>
      </c>
      <c r="C16" s="3" t="s">
        <v>4</v>
      </c>
      <c r="D16" s="2" t="s">
        <v>12</v>
      </c>
      <c r="E16" s="1">
        <v>0.5</v>
      </c>
      <c r="F16" s="3" t="s">
        <v>3</v>
      </c>
      <c r="G16" s="34">
        <v>2.25</v>
      </c>
      <c r="H16" s="34">
        <f>IFERROR(Senarai[KTT]*Senarai[HARGA UNIT],"")</f>
        <v>1.125</v>
      </c>
      <c r="I16" s="2" t="s">
        <v>58</v>
      </c>
    </row>
    <row r="17" spans="1:9" ht="21" customHeight="1" x14ac:dyDescent="0.2">
      <c r="A17" s="1" t="s">
        <v>37</v>
      </c>
      <c r="B17" s="2" t="s">
        <v>29</v>
      </c>
      <c r="C17" s="3" t="s">
        <v>17</v>
      </c>
      <c r="D17" s="2" t="s">
        <v>13</v>
      </c>
      <c r="E17" s="1">
        <v>2</v>
      </c>
      <c r="F17" s="3" t="s">
        <v>5</v>
      </c>
      <c r="G17" s="34">
        <v>3.99</v>
      </c>
      <c r="H17" s="34">
        <f>IFERROR(Senarai[KTT]*Senarai[HARGA UNIT],"")</f>
        <v>7.98</v>
      </c>
      <c r="I17" s="2"/>
    </row>
    <row r="18" spans="1:9" ht="21" customHeight="1" x14ac:dyDescent="0.2">
      <c r="A18" s="1" t="s">
        <v>37</v>
      </c>
      <c r="B18" s="2" t="s">
        <v>30</v>
      </c>
      <c r="C18" s="3" t="s">
        <v>17</v>
      </c>
      <c r="D18" s="2" t="s">
        <v>13</v>
      </c>
      <c r="E18" s="1">
        <v>1</v>
      </c>
      <c r="F18" s="3" t="s">
        <v>3</v>
      </c>
      <c r="G18" s="34">
        <v>9.99</v>
      </c>
      <c r="H18" s="34">
        <f>IFERROR(Senarai[KTT]*Senarai[HARGA UNIT],"")</f>
        <v>9.99</v>
      </c>
      <c r="I18" s="2" t="s">
        <v>59</v>
      </c>
    </row>
    <row r="19" spans="1:9" ht="21" customHeight="1" x14ac:dyDescent="0.2">
      <c r="A19" s="1" t="s">
        <v>37</v>
      </c>
      <c r="B19" s="2" t="s">
        <v>31</v>
      </c>
      <c r="C19" s="3" t="s">
        <v>17</v>
      </c>
      <c r="D19" s="2" t="s">
        <v>13</v>
      </c>
      <c r="E19" s="1">
        <v>2</v>
      </c>
      <c r="F19" s="3" t="s">
        <v>6</v>
      </c>
      <c r="G19" s="34">
        <v>3.5</v>
      </c>
      <c r="H19" s="34">
        <f>IFERROR(Senarai[KTT]*Senarai[HARGA UNIT],"")</f>
        <v>7</v>
      </c>
      <c r="I19" s="2"/>
    </row>
    <row r="20" spans="1:9" ht="21" customHeight="1" x14ac:dyDescent="0.2">
      <c r="A20" s="1" t="s">
        <v>37</v>
      </c>
      <c r="B20" s="2" t="s">
        <v>32</v>
      </c>
      <c r="C20" s="3" t="s">
        <v>17</v>
      </c>
      <c r="D20" s="2" t="s">
        <v>13</v>
      </c>
      <c r="E20" s="1">
        <v>1</v>
      </c>
      <c r="F20" s="3" t="s">
        <v>55</v>
      </c>
      <c r="G20" s="34">
        <v>3.89</v>
      </c>
      <c r="H20" s="34">
        <f>IFERROR(Senarai[KTT]*Senarai[HARGA UNIT],"")</f>
        <v>3.89</v>
      </c>
      <c r="I20" s="2"/>
    </row>
    <row r="21" spans="1:9" ht="21" customHeight="1" x14ac:dyDescent="0.2">
      <c r="A21" s="1" t="s">
        <v>37</v>
      </c>
      <c r="B21" s="2" t="s">
        <v>33</v>
      </c>
      <c r="C21" s="3" t="s">
        <v>17</v>
      </c>
      <c r="D21" s="2" t="s">
        <v>13</v>
      </c>
      <c r="E21" s="1">
        <v>1</v>
      </c>
      <c r="F21" s="3" t="s">
        <v>56</v>
      </c>
      <c r="G21" s="34">
        <v>2.99</v>
      </c>
      <c r="H21" s="34">
        <f>IFERROR(Senarai[KTT]*Senarai[HARGA UNIT],"")</f>
        <v>2.99</v>
      </c>
      <c r="I21" s="2"/>
    </row>
    <row r="22" spans="1:9" ht="21" customHeight="1" x14ac:dyDescent="0.2">
      <c r="A22" s="1"/>
      <c r="B22" s="2" t="s">
        <v>7</v>
      </c>
      <c r="C22" s="3" t="s">
        <v>4</v>
      </c>
      <c r="D22" s="2" t="s">
        <v>12</v>
      </c>
      <c r="E22" s="1">
        <v>1</v>
      </c>
      <c r="F22" s="3" t="s">
        <v>55</v>
      </c>
      <c r="G22" s="34">
        <v>4.99</v>
      </c>
      <c r="H22" s="34">
        <f>IFERROR(Senarai[KTT]*Senarai[HARGA UNIT],"")</f>
        <v>4.99</v>
      </c>
      <c r="I22" s="2" t="s">
        <v>60</v>
      </c>
    </row>
    <row r="23" spans="1:9" ht="21" customHeight="1" x14ac:dyDescent="0.2">
      <c r="A23" s="1"/>
      <c r="B23" s="2" t="s">
        <v>34</v>
      </c>
      <c r="C23" s="3" t="s">
        <v>18</v>
      </c>
      <c r="D23" s="2" t="s">
        <v>14</v>
      </c>
      <c r="E23" s="1">
        <v>10</v>
      </c>
      <c r="F23" s="3" t="s">
        <v>3</v>
      </c>
      <c r="G23" s="34">
        <v>7.99</v>
      </c>
      <c r="H23" s="34">
        <f>IFERROR(Senarai[KTT]*Senarai[HARGA UNIT],"")</f>
        <v>79.900000000000006</v>
      </c>
      <c r="I23" s="2" t="s">
        <v>61</v>
      </c>
    </row>
    <row r="24" spans="1:9" ht="21" customHeight="1" x14ac:dyDescent="0.2">
      <c r="A24" s="1"/>
      <c r="B24" s="2" t="s">
        <v>35</v>
      </c>
      <c r="C24" s="3" t="s">
        <v>19</v>
      </c>
      <c r="D24" s="2" t="s">
        <v>14</v>
      </c>
      <c r="E24" s="1">
        <v>6</v>
      </c>
      <c r="F24" s="3" t="s">
        <v>3</v>
      </c>
      <c r="G24" s="34">
        <v>8.99</v>
      </c>
      <c r="H24" s="34">
        <f>IFERROR(Senarai[KTT]*Senarai[HARGA UNIT],"")</f>
        <v>53.94</v>
      </c>
      <c r="I24" s="2"/>
    </row>
    <row r="25" spans="1:9" ht="21" customHeight="1" x14ac:dyDescent="0.2">
      <c r="A25" s="1"/>
      <c r="B25" s="2" t="s">
        <v>36</v>
      </c>
      <c r="C25" s="3" t="s">
        <v>19</v>
      </c>
      <c r="D25" s="2" t="s">
        <v>14</v>
      </c>
      <c r="E25" s="1">
        <v>5</v>
      </c>
      <c r="F25" s="3" t="s">
        <v>3</v>
      </c>
      <c r="G25" s="34">
        <v>10.99</v>
      </c>
      <c r="H25" s="34">
        <f>IFERROR(Senarai[KTT]*Senarai[HARGA UNIT],"")</f>
        <v>54.95</v>
      </c>
      <c r="I25" s="2"/>
    </row>
  </sheetData>
  <mergeCells count="2">
    <mergeCell ref="E3:F3"/>
    <mergeCell ref="E4:F4"/>
  </mergeCells>
  <conditionalFormatting sqref="A8:I25">
    <cfRule type="expression" dxfId="12" priority="4">
      <formula>$A8="Ya"</formula>
    </cfRule>
  </conditionalFormatting>
  <conditionalFormatting sqref="I4">
    <cfRule type="expression" dxfId="11" priority="12">
      <formula>SUM($C$4:$H$4)&lt;&gt;SUM($H$8:$H$25)</formula>
    </cfRule>
  </conditionalFormatting>
  <dataValidations count="2">
    <dataValidation type="list" allowBlank="1" sqref="D8:D25">
      <formula1>CategoryLookup</formula1>
    </dataValidation>
    <dataValidation type="list" allowBlank="1" showInputMessage="1" sqref="A8:A25">
      <formula1>"Ya"</formula1>
    </dataValidation>
  </dataValidations>
  <printOptions horizontalCentered="1"/>
  <pageMargins left="0.3" right="0.3" top="0.5" bottom="0.5" header="0.3" footer="0.3"/>
  <pageSetup scale="6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workbookViewId="0"/>
  </sheetViews>
  <sheetFormatPr defaultRowHeight="17.25" customHeight="1" x14ac:dyDescent="0.2"/>
  <cols>
    <col min="1" max="1" width="2.42578125" customWidth="1"/>
    <col min="2" max="2" width="41" customWidth="1"/>
  </cols>
  <sheetData>
    <row r="1" spans="1:2" ht="43.5" customHeight="1" x14ac:dyDescent="0.2">
      <c r="A1" s="4"/>
      <c r="B1" s="5" t="s">
        <v>9</v>
      </c>
    </row>
    <row r="2" spans="1:2" ht="51" x14ac:dyDescent="0.2">
      <c r="A2" s="21"/>
      <c r="B2" s="25" t="s">
        <v>10</v>
      </c>
    </row>
    <row r="3" spans="1:2" ht="17.25" customHeight="1" x14ac:dyDescent="0.2">
      <c r="B3" t="s">
        <v>11</v>
      </c>
    </row>
    <row r="4" spans="1:2" ht="17.25" customHeight="1" x14ac:dyDescent="0.2">
      <c r="B4" t="s">
        <v>12</v>
      </c>
    </row>
    <row r="5" spans="1:2" ht="17.25" customHeight="1" x14ac:dyDescent="0.2">
      <c r="B5" t="s">
        <v>13</v>
      </c>
    </row>
    <row r="6" spans="1:2" ht="17.25" customHeight="1" x14ac:dyDescent="0.2">
      <c r="B6" t="s">
        <v>14</v>
      </c>
    </row>
    <row r="7" spans="1:2" ht="17.25" customHeight="1" x14ac:dyDescent="0.2">
      <c r="B7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Lembaran kerja</vt:lpstr>
      </vt:variant>
      <vt:variant>
        <vt:i4>2</vt:i4>
      </vt:variant>
      <vt:variant>
        <vt:lpstr>Julat yang Dinamakan</vt:lpstr>
      </vt:variant>
      <vt:variant>
        <vt:i4>12</vt:i4>
      </vt:variant>
    </vt:vector>
  </HeadingPairs>
  <TitlesOfParts>
    <vt:vector size="14" baseType="lpstr">
      <vt:lpstr>Senarai Barang Runcit</vt:lpstr>
      <vt:lpstr>Item Kategori</vt:lpstr>
      <vt:lpstr>Category1</vt:lpstr>
      <vt:lpstr>Category1Total</vt:lpstr>
      <vt:lpstr>Category2</vt:lpstr>
      <vt:lpstr>Category2Total</vt:lpstr>
      <vt:lpstr>Category3</vt:lpstr>
      <vt:lpstr>Category3Total</vt:lpstr>
      <vt:lpstr>Category4</vt:lpstr>
      <vt:lpstr>Category4Total</vt:lpstr>
      <vt:lpstr>Category5</vt:lpstr>
      <vt:lpstr>Category5Total</vt:lpstr>
      <vt:lpstr>CategoryLookup</vt:lpstr>
      <vt:lpstr>'Senarai Barang Runcit'!Cetak_Tajuk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2014-01-08T09:08:46Z</dcterms:created>
  <dcterms:modified xsi:type="dcterms:W3CDTF">2014-01-14T02:38:08Z</dcterms:modified>
</cp:coreProperties>
</file>