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12"/>
  <workbookPr codeName="ThisWorkbook"/>
  <mc:AlternateContent xmlns:mc="http://schemas.openxmlformats.org/markup-compatibility/2006">
    <mc:Choice Requires="x15">
      <x15ac:absPath xmlns:x15ac="http://schemas.microsoft.com/office/spreadsheetml/2010/11/ac" url="C:\Users\admin\Desktop\lv-LV\"/>
    </mc:Choice>
  </mc:AlternateContent>
  <bookViews>
    <workbookView xWindow="0" yWindow="0" windowWidth="28800" windowHeight="13545"/>
  </bookViews>
  <sheets>
    <sheet name="Naudas plūsma" sheetId="1" r:id="rId1"/>
    <sheet name="Ikmēneša ienākumi" sheetId="3" r:id="rId2"/>
    <sheet name="Ikmēneša izdevumi" sheetId="4" r:id="rId3"/>
    <sheet name="DIAGRAMMAS DATI" sheetId="2" state="hidden" r:id="rId4"/>
  </sheets>
  <definedNames>
    <definedName name="BudžetaVirsraksts">'Naudas plūsma'!$B$2</definedName>
    <definedName name="_xlnm.Print_Titles" localSheetId="1">'Ikmēneša ienākumi'!$5:$5</definedName>
    <definedName name="_xlnm.Print_Titles" localSheetId="2">'Ikmēneša izdevumi'!$5:$5</definedName>
    <definedName name="_xlnm.Print_Titles" localSheetId="0">'Naudas plūsma'!$6:$6</definedName>
    <definedName name="Gads">'Naudas plūsma'!$B$4</definedName>
    <definedName name="KolonnasNosaukums1">NaudasPlūsma[[#Headers],[Naudas plūsma]]</definedName>
    <definedName name="KolonnasNosaukums2">Ienākumi[[#Headers],[Ikmēneša ienākumi]]</definedName>
    <definedName name="KolonnasNosaukums3">Izdevumi[[#Headers],[Ikmēneša izdevumi]]</definedName>
    <definedName name="Mēnesis">'Naudas plūsma'!$B$3</definedName>
    <definedName name="Nosaukums">'Naudas plūsma'!$B$1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 l="1"/>
  <c r="D26" i="4"/>
  <c r="D8" i="1" s="1"/>
  <c r="C26" i="4"/>
  <c r="C8" i="1" s="1"/>
  <c r="E7" i="4"/>
  <c r="E8" i="4"/>
  <c r="E9" i="4"/>
  <c r="E10" i="4"/>
  <c r="E11" i="4"/>
  <c r="E12" i="4"/>
  <c r="E13" i="4"/>
  <c r="E14" i="4"/>
  <c r="E15" i="4"/>
  <c r="E16" i="4"/>
  <c r="E17" i="4"/>
  <c r="E18" i="4"/>
  <c r="E19" i="4"/>
  <c r="E20" i="4"/>
  <c r="E21" i="4"/>
  <c r="E22" i="4"/>
  <c r="E23" i="4"/>
  <c r="E24" i="4"/>
  <c r="E25" i="4"/>
  <c r="E6" i="4"/>
  <c r="E26" i="4" s="1"/>
  <c r="D9" i="3"/>
  <c r="D7" i="1" s="1"/>
  <c r="D9" i="1" s="1"/>
  <c r="D4" i="2" s="1"/>
  <c r="C9" i="3"/>
  <c r="C7" i="1" s="1"/>
  <c r="E7" i="3"/>
  <c r="E8" i="3"/>
  <c r="E6" i="3"/>
  <c r="B1" i="4"/>
  <c r="B1" i="3"/>
  <c r="B2" i="4"/>
  <c r="B2" i="3"/>
  <c r="C4" i="2" l="1"/>
  <c r="C9" i="1"/>
  <c r="C5" i="2"/>
  <c r="C6" i="2"/>
  <c r="D5" i="2"/>
  <c r="E8" i="1"/>
  <c r="E9" i="3"/>
  <c r="E7" i="1" s="1"/>
  <c r="E9" i="1" s="1"/>
  <c r="B3" i="1" l="1"/>
  <c r="B4" i="1"/>
  <c r="B4" i="3" l="1"/>
  <c r="B4" i="4"/>
  <c r="B3" i="3"/>
  <c r="B3" i="4"/>
</calcChain>
</file>

<file path=xl/sharedStrings.xml><?xml version="1.0" encoding="utf-8"?>
<sst xmlns="http://schemas.openxmlformats.org/spreadsheetml/2006/main" count="49" uniqueCount="38">
  <si>
    <t>Nosaukums</t>
  </si>
  <si>
    <t>Ģimenes budžets</t>
  </si>
  <si>
    <t>Piezīme. Naudas plūsmas tabulas vērtības tiek automātiski aprēķinātas, izmantojot ievades darblapās Ikmēneša ienākumi un Ikmēneša izdevumi</t>
  </si>
  <si>
    <t>Naudas plūsma</t>
  </si>
  <si>
    <t>Kopējie ieņēmumi</t>
  </si>
  <si>
    <t>Kopējie izdevumi</t>
  </si>
  <si>
    <t>Kopējā naudas summa</t>
  </si>
  <si>
    <t>Plānotie</t>
  </si>
  <si>
    <t>Faktiskie</t>
  </si>
  <si>
    <t>Novirze</t>
  </si>
  <si>
    <t>Ikmēneša ienākumi</t>
  </si>
  <si>
    <t>Ienākumi 1</t>
  </si>
  <si>
    <t>Ienākumi 2</t>
  </si>
  <si>
    <t>Citi ienākumi</t>
  </si>
  <si>
    <t>Kopējie ienākumi</t>
  </si>
  <si>
    <t>Ikmēneša izdevumi</t>
  </si>
  <si>
    <t>Mājoklis</t>
  </si>
  <si>
    <t>Pārtikas preces</t>
  </si>
  <si>
    <t>Tālrunis</t>
  </si>
  <si>
    <t>Elektrība/gāze</t>
  </si>
  <si>
    <t>Ūdens/kanalizācija/atkritumi</t>
  </si>
  <si>
    <t>Kabeļtelevīzija</t>
  </si>
  <si>
    <t>Internets</t>
  </si>
  <si>
    <t>Apkope/remonts</t>
  </si>
  <si>
    <t>Bērnu aprūpe</t>
  </si>
  <si>
    <t>Mācību maksa</t>
  </si>
  <si>
    <t>Mājdzīvnieki</t>
  </si>
  <si>
    <t>Transports</t>
  </si>
  <si>
    <t>Personiskā higiēna</t>
  </si>
  <si>
    <t>Apdrošināšana</t>
  </si>
  <si>
    <t>Kredītkartes</t>
  </si>
  <si>
    <t>Aizdevumi</t>
  </si>
  <si>
    <t>Nodokļi</t>
  </si>
  <si>
    <t>Dāvanas/labdarība</t>
  </si>
  <si>
    <t>Ietaupījumi</t>
  </si>
  <si>
    <t>Citi</t>
  </si>
  <si>
    <t>Kopējie</t>
  </si>
  <si>
    <t>DIAGRAMMAS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</si>
</sst>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b/>
      <sz val="13"/>
      <color theme="2" tint="-0.749961851863155"/>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5"/>
      <color theme="6" tint="-0.24994659260841701"/>
      <name val="Calibri"/>
      <family val="2"/>
      <scheme val="major"/>
    </font>
    <font>
      <b/>
      <sz val="20"/>
      <color theme="1" tint="0.499984740745262"/>
      <name val="Calibri"/>
      <family val="2"/>
      <scheme val="major"/>
    </font>
    <font>
      <b/>
      <sz val="13"/>
      <color theme="2" tint="-0.749961851863155"/>
      <name val="Calibri"/>
      <family val="2"/>
      <scheme val="minor"/>
    </font>
  </fonts>
  <fills count="2">
    <fill>
      <patternFill patternType="none"/>
    </fill>
    <fill>
      <patternFill patternType="gray125"/>
    </fill>
  </fills>
  <borders count="2">
    <border>
      <left/>
      <right/>
      <top/>
      <bottom/>
      <diagonal/>
    </border>
    <border>
      <left/>
      <right/>
      <top style="medium">
        <color theme="2" tint="-0.24994659260841701"/>
      </top>
      <bottom/>
      <diagonal/>
    </border>
  </borders>
  <cellStyleXfs count="11">
    <xf numFmtId="0" fontId="0" fillId="0" borderId="0"/>
    <xf numFmtId="0" fontId="4" fillId="0" borderId="0" applyNumberFormat="0" applyFill="0" applyBorder="0" applyAlignment="0" applyProtection="0"/>
    <xf numFmtId="0" fontId="3" fillId="0" borderId="0" applyNumberFormat="0" applyFill="0" applyBorder="0" applyProtection="0"/>
    <xf numFmtId="0" fontId="2" fillId="0" borderId="0" applyNumberFormat="0" applyFill="0" applyBorder="0" applyProtection="0"/>
    <xf numFmtId="0" fontId="7" fillId="0" borderId="0" applyNumberFormat="0" applyFill="0" applyBorder="0" applyProtection="0"/>
    <xf numFmtId="0" fontId="6" fillId="0" borderId="0" applyNumberFormat="0" applyFill="0" applyBorder="0" applyAlignment="0" applyProtection="0"/>
    <xf numFmtId="0" fontId="5"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cellStyleXfs>
  <cellXfs count="21">
    <xf numFmtId="0" fontId="0" fillId="0" borderId="0" xfId="0"/>
    <xf numFmtId="0" fontId="4" fillId="0" borderId="0" xfId="1" applyAlignment="1">
      <alignment vertical="center"/>
    </xf>
    <xf numFmtId="3" fontId="0" fillId="0" borderId="0" xfId="0" applyNumberFormat="1"/>
    <xf numFmtId="0" fontId="1" fillId="0" borderId="0" xfId="0" applyFont="1"/>
    <xf numFmtId="0" fontId="4" fillId="0" borderId="0" xfId="1" applyAlignment="1">
      <alignment horizontal="left" vertical="center"/>
    </xf>
    <xf numFmtId="0" fontId="6" fillId="0" borderId="0" xfId="5" applyAlignment="1">
      <alignment vertical="center"/>
    </xf>
    <xf numFmtId="0" fontId="5"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7" fillId="0" borderId="0" xfId="4"/>
    <xf numFmtId="0" fontId="3" fillId="0" borderId="0" xfId="2"/>
    <xf numFmtId="0" fontId="6" fillId="0" borderId="0" xfId="5"/>
    <xf numFmtId="0" fontId="2"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3" fillId="0" borderId="0" xfId="2" applyBorder="1"/>
  </cellXfs>
  <cellStyles count="11">
    <cellStyle name="Detalizēta informācija par tabulu" xfId="8"/>
    <cellStyle name="Gads" xfId="7"/>
    <cellStyle name="Nosaukums" xfId="1" builtinId="15" customBuiltin="1"/>
    <cellStyle name="Novirze" xfId="10"/>
    <cellStyle name="Parasts" xfId="0" builtinId="0" customBuiltin="1"/>
    <cellStyle name="Paskaidrojošs teksts" xfId="6" builtinId="53" customBuiltin="1"/>
    <cellStyle name="Summas" xfId="9"/>
    <cellStyle name="Virsraksts 1" xfId="2" builtinId="16" customBuiltin="1"/>
    <cellStyle name="Virsraksts 2" xfId="3" builtinId="17" customBuiltin="1"/>
    <cellStyle name="Virsraksts 3" xfId="4" builtinId="18" customBuiltin="1"/>
    <cellStyle name="Virsraksts 4" xfId="5" builtinId="19" customBuiltin="1"/>
  </cellStyles>
  <dxfs count="24">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24994659260841701"/>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Ģimenes budžeta naudas plūsma" defaultPivotStyle="PivotStyleLight16">
    <tableStyle name="Ģimenes budžeta naudas plūsma" pivot="0" count="3">
      <tableStyleElement type="wholeTable" dxfId="23"/>
      <tableStyleElement type="headerRow" dxfId="22"/>
      <tableStyleElement type="totalRow" dxfId="21"/>
    </tableStyle>
    <tableStyle name="Ģimenes budžeta ikmēneša izdevumi" pivot="0" count="3">
      <tableStyleElement type="wholeTable" dxfId="20"/>
      <tableStyleElement type="headerRow" dxfId="19"/>
      <tableStyleElement type="totalRow" dxfId="18"/>
    </tableStyle>
    <tableStyle name="Ģimenes budžeta ikmēneša ienākumi" pivot="0" count="3">
      <tableStyleElement type="wholeTable" dxfId="17"/>
      <tableStyleElement type="headerRow" dxfId="16"/>
      <tableStyleElement type="totalRow"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'DIAGRAMMAS DATI'!$C$3</c:f>
              <c:strCache>
                <c:ptCount val="1"/>
                <c:pt idx="0">
                  <c:v>Plānotie</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'DIAGRAMMAS DATI'!$B$4:$B$6</c:f>
              <c:strCache>
                <c:ptCount val="3"/>
                <c:pt idx="0">
                  <c:v>Naudas plūsma</c:v>
                </c:pt>
                <c:pt idx="1">
                  <c:v>Ikmēneša ienākumi</c:v>
                </c:pt>
                <c:pt idx="2">
                  <c:v>Ikmēneša izdevumi</c:v>
                </c:pt>
              </c:strCache>
            </c:strRef>
          </c:cat>
          <c:val>
            <c:numRef>
              <c:f>'DIAGRAMMAS DATI'!$C$4:$C$6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'DIAGRAMMAS DATI'!$D$3</c:f>
              <c:strCache>
                <c:ptCount val="1"/>
                <c:pt idx="0">
                  <c:v>Faktiskie</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'DIAGRAMMAS DATI'!$B$4:$B$6</c:f>
              <c:strCache>
                <c:ptCount val="3"/>
                <c:pt idx="0">
                  <c:v>Naudas plūsma</c:v>
                </c:pt>
                <c:pt idx="1">
                  <c:v>Ikmēneša ienākumi</c:v>
                </c:pt>
                <c:pt idx="2">
                  <c:v>Ikmēneša izdevumi</c:v>
                </c:pt>
              </c:strCache>
            </c:strRef>
          </c:cat>
          <c:val>
            <c:numRef>
              <c:f>'DIAGRAMMAS DATI'!$D$4:$D$6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69724608"/>
        <c:axId val="469724216"/>
      </c:barChart>
      <c:catAx>
        <c:axId val="46972460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lv-LV"/>
          </a:p>
        </c:txPr>
        <c:crossAx val="469724216"/>
        <c:crosses val="autoZero"/>
        <c:auto val="1"/>
        <c:lblAlgn val="ctr"/>
        <c:lblOffset val="100"/>
        <c:noMultiLvlLbl val="0"/>
      </c:catAx>
      <c:valAx>
        <c:axId val="469724216"/>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lv-LV"/>
          </a:p>
        </c:txPr>
        <c:crossAx val="469724608"/>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133350</xdr:rowOff>
    </xdr:from>
    <xdr:to>
      <xdr:col>5</xdr:col>
      <xdr:colOff>0</xdr:colOff>
      <xdr:row>4</xdr:row>
      <xdr:rowOff>2542442</xdr:rowOff>
    </xdr:to>
    <xdr:graphicFrame macro="">
      <xdr:nvGraphicFramePr>
        <xdr:cNvPr id="3" name="Budžeta diagramma" descr="Stabiņu diagramma, kurā attēlota naudas plūsma, kā arī plānotās un faktiskās ikmēneša ienākumu un izdevumu vērtība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audasPlūsma" displayName="NaudasPlūsma" ref="B6:E9" totalsRowCount="1" totalsRowDxfId="14">
  <autoFilter ref="B6:E8"/>
  <tableColumns count="4">
    <tableColumn id="1" name="Naudas plūsma" totalsRowLabel="Kopējā naudas summa" totalsRowDxfId="13"/>
    <tableColumn id="3" name="Plānotie" totalsRowFunction="custom" totalsRowDxfId="12">
      <totalsRowFormula>C7-C8</totalsRowFormula>
    </tableColumn>
    <tableColumn id="4" name="Faktiskie" totalsRowFunction="custom" totalsRowDxfId="11">
      <totalsRowFormula>D7-D8</totalsRowFormula>
    </tableColumn>
    <tableColumn id="5" name="Novirze" totalsRowFunction="sum" totalsRowDxfId="10"/>
  </tableColumns>
  <tableStyleInfo name="Ģimenes budžeta naudas plūsma" showFirstColumn="0" showLastColumn="0" showRowStripes="0" showColumnStripes="0"/>
  <extLst>
    <ext xmlns:x14="http://schemas.microsoft.com/office/spreadsheetml/2009/9/main" uri="{504A1905-F514-4f6f-8877-14C23A59335A}">
      <x14:table altTextSummary="Naudas plūsmas tabula ar plānotajām un faktiskajām naudas plūsmām, kas tiek ģenerētas automātiski, ņemot vērā kopējo ienākumu un izdevumu vērtības darblapās Ikmēneša ienākumi un Ikmēneša izdevumi. Novirze tiek noteikta automātiski, ņemot vērā šīs kopsummas"/>
    </ext>
  </extLst>
</table>
</file>

<file path=xl/tables/table2.xml><?xml version="1.0" encoding="utf-8"?>
<table xmlns="http://schemas.openxmlformats.org/spreadsheetml/2006/main" id="5" name="Ienākumi" displayName="Ienākumi" ref="B5:E9" totalsRowCount="1" totalsRowDxfId="9">
  <autoFilter ref="B5:E8"/>
  <tableColumns count="4">
    <tableColumn id="1" name="Ikmēneša ienākumi" totalsRowLabel="Kopējie ienākumi" totalsRowDxfId="8"/>
    <tableColumn id="3" name="Plānotie" totalsRowFunction="sum" totalsRowDxfId="7"/>
    <tableColumn id="4" name="Faktiskie" totalsRowFunction="sum" totalsRowDxfId="6"/>
    <tableColumn id="5" name="Novirze" totalsRowFunction="sum" totalsRowDxfId="5">
      <calculatedColumnFormula>Ienākumi[[#This Row],[Faktiskie]]-Ienākumi[[#This Row],[Plānotie]]</calculatedColumnFormula>
    </tableColumn>
  </tableColumns>
  <tableStyleInfo name="Ģimenes budžeta ikmēneša ienākumi" showFirstColumn="0" showLastColumn="0" showRowStripes="1" showColumnStripes="0"/>
  <extLst>
    <ext xmlns:x14="http://schemas.microsoft.com/office/spreadsheetml/2009/9/main" uri="{504A1905-F514-4f6f-8877-14C23A59335A}">
      <x14:table altTextSummary="Ikmēneša ienākumu tabula plānoto un faktisko ienākumu avotu izsekošanai. Novirzes vērtība tiek noteikta automātiski, ņemot vērā šīs ievades"/>
    </ext>
  </extLst>
</table>
</file>

<file path=xl/tables/table3.xml><?xml version="1.0" encoding="utf-8"?>
<table xmlns="http://schemas.openxmlformats.org/spreadsheetml/2006/main" id="9" name="Izdevumi" displayName="Izdevumi" ref="B5:E26" totalsRowCount="1" totalsRowDxfId="4">
  <autoFilter ref="B5:E25"/>
  <tableColumns count="4">
    <tableColumn id="1" name="Ikmēneša izdevumi" totalsRowLabel="Kopējie" totalsRowDxfId="3"/>
    <tableColumn id="3" name="Plānotie" totalsRowFunction="sum" totalsRowDxfId="2"/>
    <tableColumn id="4" name="Faktiskie" totalsRowFunction="sum" totalsRowDxfId="1"/>
    <tableColumn id="5" name="Novirze" totalsRowFunction="sum" totalsRowDxfId="0">
      <calculatedColumnFormula>Izdevumi[[#This Row],[Plānotie]]-Izdevumi[[#This Row],[Faktiskie]]</calculatedColumnFormula>
    </tableColumn>
  </tableColumns>
  <tableStyleInfo name="Ģimenes budžeta ikmēneša izdevumi" showFirstColumn="0" showLastColumn="0" showRowStripes="1" showColumnStripes="0"/>
  <extLst>
    <ext xmlns:x14="http://schemas.microsoft.com/office/spreadsheetml/2009/9/main" uri="{504A1905-F514-4f6f-8877-14C23A59335A}">
      <x14:table altTextSummary="Ikmēneša izdevumu tabula plānoto un faktisko ienākumu avotu izsekošanai. Novirzes vērtība tiek noteikta automātiski, ņemot vērā šīs ievades"/>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E9"/>
  <sheetViews>
    <sheetView showGridLines="0" tabSelected="1"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Janvāris</v>
      </c>
      <c r="C3" s="2"/>
    </row>
    <row r="4" spans="2:5" ht="26.25" x14ac:dyDescent="0.3">
      <c r="B4" s="7">
        <f ca="1">YEAR(TODAY())</f>
        <v>2017</v>
      </c>
      <c r="C4" s="2"/>
    </row>
    <row r="5" spans="2:5" ht="219.75" customHeight="1" x14ac:dyDescent="0.3">
      <c r="B5" s="6" t="s">
        <v>2</v>
      </c>
      <c r="C5" s="2"/>
    </row>
    <row r="6" spans="2:5" ht="45" customHeight="1" x14ac:dyDescent="0.5">
      <c r="B6" s="20" t="s">
        <v>3</v>
      </c>
      <c r="C6" s="9" t="s">
        <v>7</v>
      </c>
      <c r="D6" s="9" t="s">
        <v>8</v>
      </c>
      <c r="E6" s="9" t="s">
        <v>9</v>
      </c>
    </row>
    <row r="7" spans="2:5" x14ac:dyDescent="0.3">
      <c r="B7" s="17" t="s">
        <v>4</v>
      </c>
      <c r="C7" s="18">
        <f>Ienākumi[[#Totals],[Plānotie]]</f>
        <v>5700</v>
      </c>
      <c r="D7" s="18">
        <f>Ienākumi[[#Totals],[Faktiskie]]</f>
        <v>5500</v>
      </c>
      <c r="E7" s="19">
        <f>Ienākumi[[#Totals],[Novirze]]</f>
        <v>-200</v>
      </c>
    </row>
    <row r="8" spans="2:5" x14ac:dyDescent="0.3">
      <c r="B8" s="17" t="s">
        <v>5</v>
      </c>
      <c r="C8" s="18">
        <f>Izdevumi[[#Totals],[Plānotie]]</f>
        <v>3603</v>
      </c>
      <c r="D8" s="18">
        <f>Izdevumi[[#Totals],[Faktiskie]]</f>
        <v>3655</v>
      </c>
      <c r="E8" s="19">
        <f>Izdevumi[[#Totals],[Novirze]]</f>
        <v>-52</v>
      </c>
    </row>
    <row r="9" spans="2:5" x14ac:dyDescent="0.3">
      <c r="B9" s="9" t="s">
        <v>6</v>
      </c>
      <c r="C9" s="8">
        <f>C7-C8</f>
        <v>2097</v>
      </c>
      <c r="D9" s="8">
        <f>D7-D8</f>
        <v>1845</v>
      </c>
      <c r="E9" s="8">
        <f>SUBTOTAL(109,NaudasPlūsma[Novirze])</f>
        <v>-252</v>
      </c>
    </row>
  </sheetData>
  <dataValidations count="9">
    <dataValidation allowBlank="1" showInputMessage="1" showErrorMessage="1" prompt="Ģim. budžeta darbgr. ar trim darbl.: Naudas plūsma, Ikmēneša ienākumi un Ikmēneša izdevumi. Diagr. tiek salīdz. plān. un fakt. summas no katras tabulas. Šūnā B1 ievadiet ģim. budž. nos., šūnā B2 iev. virsrakstu, šūnā B3 iev. mēnesi un šūnā B4 iev. gadu" sqref="A1"/>
    <dataValidation allowBlank="1" showInputMessage="1" showErrorMessage="1" prompt="Šajā šūnā ievadiet šīs darblapas Ģimenes budžets nosaukumu" sqref="B1"/>
    <dataValidation allowBlank="1" showInputMessage="1" showErrorMessage="1" prompt="Šajā šūnā ievadiet mēnesi" sqref="B3"/>
    <dataValidation allowBlank="1" showInputMessage="1" showErrorMessage="1" prompt="Šajā šūnā ievadiet gadu" sqref="B4"/>
    <dataValidation allowBlank="1" showInputMessage="1" showErrorMessage="1" prompt="Šīs kolonnas vienumi Kopējie ienākumi un Kopējie izdevumi tiek automātiski atjaunināti, izmantojot ievades ienākumu un izdevumu tabulās" sqref="B6"/>
    <dataValidation allowBlank="1" showInputMessage="1" showErrorMessage="1" prompt="Šī kolonna tiek autom. atjaun., izm. vērtības ienākumu un izdevumu tabulās." sqref="C6:D6"/>
    <dataValidation allowBlank="1" showInputMessage="1" showErrorMessage="1" prompt="Vērt. šajā kolonnā tiek piev. krāsu apļu ikonas:  Vērt. šajā kol. tiek piev. krāsu apļu ikonas: negatīva vērt. tiek apz. ar sarkanu krāsu, nulles vērt. tiek apz. ar dzeltenu krāsu un pozitīva vērt. tiek apz. ar zaļu krāsu" sqref="E6"/>
    <dataValidation allowBlank="1" showInputMessage="1" showErrorMessage="1" prompt="Diagramma, kurā attēlots faktiskās un plānotās naudas plūsmas, ikmēneša ienākumu un ikmēneša izdevumu salīdzinājums" sqref="B5"/>
    <dataValidation allowBlank="1" showInputMessage="1" showErrorMessage="1" prompt="Šajā šūnā ievadiet šīs darbgrāmatas virsrakstu" sqref="B2"/>
  </dataValidations>
  <printOptions horizontalCentered="1"/>
  <pageMargins left="0.4" right="0.4" top="0.4" bottom="0.4" header="0.25" footer="0.25"/>
  <pageSetup paperSize="9" fitToHeight="0" orientation="portrait" r:id="rId1"/>
  <headerFooter differentFirst="1">
    <oddFooter>&amp;CPage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9"/>
  <sheetViews>
    <sheetView showGridLines="0"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Nosaukums</f>
        <v>Nosaukums</v>
      </c>
      <c r="C1" s="2"/>
    </row>
    <row r="2" spans="2:5" ht="46.5" customHeight="1" x14ac:dyDescent="0.3">
      <c r="B2" s="4" t="str">
        <f>BudžetaVirsraksts</f>
        <v>Ģimenes budžets</v>
      </c>
      <c r="C2" s="2"/>
    </row>
    <row r="3" spans="2:5" ht="27" thickBot="1" x14ac:dyDescent="0.45">
      <c r="B3" s="12" t="str">
        <f ca="1">Mēnesis</f>
        <v>Janvāris</v>
      </c>
      <c r="C3" s="2"/>
    </row>
    <row r="4" spans="2:5" ht="26.25" x14ac:dyDescent="0.3">
      <c r="B4" s="7">
        <f ca="1">Gads</f>
        <v>2017</v>
      </c>
      <c r="C4" s="2"/>
    </row>
    <row r="5" spans="2:5" ht="45" customHeight="1" x14ac:dyDescent="0.5">
      <c r="B5" s="13" t="s">
        <v>10</v>
      </c>
      <c r="C5" t="s">
        <v>7</v>
      </c>
      <c r="D5" t="s">
        <v>8</v>
      </c>
      <c r="E5" t="s">
        <v>9</v>
      </c>
    </row>
    <row r="6" spans="2:5" x14ac:dyDescent="0.3">
      <c r="B6" s="14" t="s">
        <v>11</v>
      </c>
      <c r="C6" s="15">
        <v>4000</v>
      </c>
      <c r="D6" s="15">
        <v>4000</v>
      </c>
      <c r="E6" s="16">
        <f>Ienākumi[[#This Row],[Faktiskie]]-Ienākumi[[#This Row],[Plānotie]]</f>
        <v>0</v>
      </c>
    </row>
    <row r="7" spans="2:5" x14ac:dyDescent="0.3">
      <c r="B7" s="14" t="s">
        <v>12</v>
      </c>
      <c r="C7" s="15">
        <v>1400</v>
      </c>
      <c r="D7" s="15">
        <v>1500</v>
      </c>
      <c r="E7" s="16">
        <f>Ienākumi[[#This Row],[Faktiskie]]-Ienākumi[[#This Row],[Plānotie]]</f>
        <v>100</v>
      </c>
    </row>
    <row r="8" spans="2:5" x14ac:dyDescent="0.3">
      <c r="B8" s="14" t="s">
        <v>13</v>
      </c>
      <c r="C8" s="15">
        <v>300</v>
      </c>
      <c r="D8" s="15">
        <v>0</v>
      </c>
      <c r="E8" s="16">
        <f>Ienākumi[[#This Row],[Faktiskie]]-Ienākumi[[#This Row],[Plānotie]]</f>
        <v>-300</v>
      </c>
    </row>
    <row r="9" spans="2:5" x14ac:dyDescent="0.3">
      <c r="B9" s="9" t="s">
        <v>14</v>
      </c>
      <c r="C9" s="8">
        <f>SUBTOTAL(109,Ienākumi[Plānotie])</f>
        <v>5700</v>
      </c>
      <c r="D9" s="8">
        <f>SUBTOTAL(109,Ienākumi[Faktiskie])</f>
        <v>5500</v>
      </c>
      <c r="E9" s="8">
        <f>SUBTOTAL(109,Ienākumi[Novirze])</f>
        <v>-200</v>
      </c>
    </row>
  </sheetData>
  <dataValidations count="9">
    <dataValidation allowBlank="1" showInputMessage="1" showErrorMessage="1" prompt="Šī kolonna tiek autom. atjaun., izmant. vērt. šīs tab. kol Plānotie un Faktiskie. Vērt. šajā kol. tiek piev. krāsu apļu ikonas: negatīva vērt. tiek apz. ar sarkanu krāsu, nulles vērt. tiek apz. ar dzeltenu krāsu un pozitīva vērt. tiek apz. ar zaļu krāsu" sqref="E5"/>
    <dataValidation allowBlank="1" showInputMessage="1" showErrorMessage="1" prompt="Šajā kolonnā ievadiet faktisko ienākumu vērtību" sqref="D5"/>
    <dataValidation allowBlank="1" showInputMessage="1" showErrorMessage="1" prompt="Šajā kolonnā ievadiet plānoto ienākumu vērtību" sqref="C5"/>
    <dataValidation allowBlank="1" showInputMessage="1" showErrorMessage="1" prompt="Šajā kolonnā ievadiet detalizētu informāciju par saviem ienākumiem" sqref="B5"/>
    <dataValidation allowBlank="1" showInputMessage="1" showErrorMessage="1" prompt="Tiek automātiski atjaunināta, izmantojot gada ievadi darblapas Naudas plūsma šūnā B4" sqref="B4"/>
    <dataValidation allowBlank="1" showInputMessage="1" showErrorMessage="1" prompt="Tiek automātiski atjaunināta, izmantojot mēneša ievadi darblapas Naudas plūsma šūnā B3" sqref="B3"/>
    <dataValidation allowBlank="1" showInputMessage="1" showErrorMessage="1" prompt="Tiek automātiski atjaunināta, izmantojot nosaukuma ievadi darblapas Naudas plūsma šūnā B1" sqref="B1"/>
    <dataValidation allowBlank="1" showInputMessage="1" showErrorMessage="1" prompt="Darblapa Ikmēneša ienākumi ar tabulu Ikmēneša ienākumi plānoto un faktisko ikmēneša ienākumu avotu izsekošanai. Darblapas nosaukums, virsraksts, mēnesis un gads tiek automātiski atjaunināts, izmantojot ievades darblapā Naudas plūsma " sqref="A1"/>
    <dataValidation allowBlank="1" showInputMessage="1" showErrorMessage="1" prompt="Tiek automātiski atjaunināta, izmantojot virsraksta ievadi darblapas Naudas plūsma šūnā B2"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1:E26"/>
  <sheetViews>
    <sheetView showGridLines="0" zoomScaleNormal="100" workbookViewId="0"/>
  </sheetViews>
  <sheetFormatPr defaultRowHeight="17.25"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Nosaukums</f>
        <v>Nosaukums</v>
      </c>
      <c r="C1" s="2"/>
    </row>
    <row r="2" spans="2:5" ht="46.5" customHeight="1" x14ac:dyDescent="0.3">
      <c r="B2" s="4" t="str">
        <f>BudžetaVirsraksts</f>
        <v>Ģimenes budžets</v>
      </c>
      <c r="C2" s="2"/>
    </row>
    <row r="3" spans="2:5" ht="27" thickBot="1" x14ac:dyDescent="0.45">
      <c r="B3" s="12" t="str">
        <f ca="1">Mēnesis</f>
        <v>Janvāris</v>
      </c>
      <c r="C3" s="2"/>
    </row>
    <row r="4" spans="2:5" ht="26.25" x14ac:dyDescent="0.3">
      <c r="B4" s="7">
        <f ca="1">Gads</f>
        <v>2017</v>
      </c>
      <c r="C4" s="2"/>
    </row>
    <row r="5" spans="2:5" ht="45" customHeight="1" x14ac:dyDescent="0.5">
      <c r="B5" s="10" t="s">
        <v>15</v>
      </c>
      <c r="C5" t="s">
        <v>7</v>
      </c>
      <c r="D5" t="s">
        <v>8</v>
      </c>
      <c r="E5" t="s">
        <v>9</v>
      </c>
    </row>
    <row r="6" spans="2:5" x14ac:dyDescent="0.3">
      <c r="B6" s="14" t="s">
        <v>16</v>
      </c>
      <c r="C6" s="15">
        <v>1500</v>
      </c>
      <c r="D6" s="15">
        <v>1500</v>
      </c>
      <c r="E6" s="16">
        <f>Izdevumi[[#This Row],[Plānotie]]-Izdevumi[[#This Row],[Faktiskie]]</f>
        <v>0</v>
      </c>
    </row>
    <row r="7" spans="2:5" x14ac:dyDescent="0.3">
      <c r="B7" s="14" t="s">
        <v>17</v>
      </c>
      <c r="C7" s="15">
        <v>250</v>
      </c>
      <c r="D7" s="15">
        <v>280</v>
      </c>
      <c r="E7" s="16">
        <f>Izdevumi[[#This Row],[Plānotie]]-Izdevumi[[#This Row],[Faktiskie]]</f>
        <v>-30</v>
      </c>
    </row>
    <row r="8" spans="2:5" x14ac:dyDescent="0.3">
      <c r="B8" s="14" t="s">
        <v>18</v>
      </c>
      <c r="C8" s="15">
        <v>38</v>
      </c>
      <c r="D8" s="15">
        <v>38</v>
      </c>
      <c r="E8" s="16">
        <f>Izdevumi[[#This Row],[Plānotie]]-Izdevumi[[#This Row],[Faktiskie]]</f>
        <v>0</v>
      </c>
    </row>
    <row r="9" spans="2:5" x14ac:dyDescent="0.3">
      <c r="B9" s="14" t="s">
        <v>19</v>
      </c>
      <c r="C9" s="15">
        <v>65</v>
      </c>
      <c r="D9" s="15">
        <v>78</v>
      </c>
      <c r="E9" s="16">
        <f>Izdevumi[[#This Row],[Plānotie]]-Izdevumi[[#This Row],[Faktiskie]]</f>
        <v>-13</v>
      </c>
    </row>
    <row r="10" spans="2:5" x14ac:dyDescent="0.3">
      <c r="B10" s="14" t="s">
        <v>20</v>
      </c>
      <c r="C10" s="15">
        <v>25</v>
      </c>
      <c r="D10" s="15">
        <v>21</v>
      </c>
      <c r="E10" s="16">
        <f>Izdevumi[[#This Row],[Plānotie]]-Izdevumi[[#This Row],[Faktiskie]]</f>
        <v>4</v>
      </c>
    </row>
    <row r="11" spans="2:5" x14ac:dyDescent="0.3">
      <c r="B11" s="14" t="s">
        <v>21</v>
      </c>
      <c r="C11" s="15">
        <v>75</v>
      </c>
      <c r="D11" s="15">
        <v>83</v>
      </c>
      <c r="E11" s="16">
        <f>Izdevumi[[#This Row],[Plānotie]]-Izdevumi[[#This Row],[Faktiskie]]</f>
        <v>-8</v>
      </c>
    </row>
    <row r="12" spans="2:5" x14ac:dyDescent="0.3">
      <c r="B12" s="14" t="s">
        <v>22</v>
      </c>
      <c r="C12" s="15">
        <v>60</v>
      </c>
      <c r="D12" s="15">
        <v>60</v>
      </c>
      <c r="E12" s="16">
        <f>Izdevumi[[#This Row],[Plānotie]]-Izdevumi[[#This Row],[Faktiskie]]</f>
        <v>0</v>
      </c>
    </row>
    <row r="13" spans="2:5" x14ac:dyDescent="0.3">
      <c r="B13" s="14" t="s">
        <v>23</v>
      </c>
      <c r="C13" s="15">
        <v>0</v>
      </c>
      <c r="D13" s="15">
        <v>60</v>
      </c>
      <c r="E13" s="16">
        <f>Izdevumi[[#This Row],[Plānotie]]-Izdevumi[[#This Row],[Faktiskie]]</f>
        <v>-60</v>
      </c>
    </row>
    <row r="14" spans="2:5" x14ac:dyDescent="0.3">
      <c r="B14" s="14" t="s">
        <v>24</v>
      </c>
      <c r="C14" s="15">
        <v>180</v>
      </c>
      <c r="D14" s="15">
        <v>150</v>
      </c>
      <c r="E14" s="16">
        <f>Izdevumi[[#This Row],[Plānotie]]-Izdevumi[[#This Row],[Faktiskie]]</f>
        <v>30</v>
      </c>
    </row>
    <row r="15" spans="2:5" x14ac:dyDescent="0.3">
      <c r="B15" s="14" t="s">
        <v>25</v>
      </c>
      <c r="C15" s="15">
        <v>250</v>
      </c>
      <c r="D15" s="15">
        <v>250</v>
      </c>
      <c r="E15" s="16">
        <f>Izdevumi[[#This Row],[Plānotie]]-Izdevumi[[#This Row],[Faktiskie]]</f>
        <v>0</v>
      </c>
    </row>
    <row r="16" spans="2:5" x14ac:dyDescent="0.3">
      <c r="B16" s="14" t="s">
        <v>26</v>
      </c>
      <c r="C16" s="15">
        <v>75</v>
      </c>
      <c r="D16" s="15">
        <v>80</v>
      </c>
      <c r="E16" s="16">
        <f>Izdevumi[[#This Row],[Plānotie]]-Izdevumi[[#This Row],[Faktiskie]]</f>
        <v>-5</v>
      </c>
    </row>
    <row r="17" spans="2:5" x14ac:dyDescent="0.3">
      <c r="B17" s="14" t="s">
        <v>27</v>
      </c>
      <c r="C17" s="15">
        <v>280</v>
      </c>
      <c r="D17" s="15">
        <v>260</v>
      </c>
      <c r="E17" s="16">
        <f>Izdevumi[[#This Row],[Plānotie]]-Izdevumi[[#This Row],[Faktiskie]]</f>
        <v>20</v>
      </c>
    </row>
    <row r="18" spans="2:5" x14ac:dyDescent="0.3">
      <c r="B18" s="14" t="s">
        <v>28</v>
      </c>
      <c r="C18" s="15">
        <v>75</v>
      </c>
      <c r="D18" s="15">
        <v>65</v>
      </c>
      <c r="E18" s="16">
        <f>Izdevumi[[#This Row],[Plānotie]]-Izdevumi[[#This Row],[Faktiskie]]</f>
        <v>10</v>
      </c>
    </row>
    <row r="19" spans="2:5" x14ac:dyDescent="0.3">
      <c r="B19" s="14" t="s">
        <v>29</v>
      </c>
      <c r="C19" s="15">
        <v>255</v>
      </c>
      <c r="D19" s="15">
        <v>255</v>
      </c>
      <c r="E19" s="16">
        <f>Izdevumi[[#This Row],[Plānotie]]-Izdevumi[[#This Row],[Faktiskie]]</f>
        <v>0</v>
      </c>
    </row>
    <row r="20" spans="2:5" x14ac:dyDescent="0.3">
      <c r="B20" s="14" t="s">
        <v>30</v>
      </c>
      <c r="C20" s="15">
        <v>100</v>
      </c>
      <c r="D20" s="15">
        <v>100</v>
      </c>
      <c r="E20" s="16">
        <f>Izdevumi[[#This Row],[Plānotie]]-Izdevumi[[#This Row],[Faktiskie]]</f>
        <v>0</v>
      </c>
    </row>
    <row r="21" spans="2:5" x14ac:dyDescent="0.3">
      <c r="B21" s="14" t="s">
        <v>31</v>
      </c>
      <c r="C21" s="15">
        <v>0</v>
      </c>
      <c r="D21" s="15">
        <v>0</v>
      </c>
      <c r="E21" s="16">
        <f>Izdevumi[[#This Row],[Plānotie]]-Izdevumi[[#This Row],[Faktiskie]]</f>
        <v>0</v>
      </c>
    </row>
    <row r="22" spans="2:5" x14ac:dyDescent="0.3">
      <c r="B22" s="14" t="s">
        <v>32</v>
      </c>
      <c r="C22" s="15">
        <v>0</v>
      </c>
      <c r="D22" s="15">
        <v>0</v>
      </c>
      <c r="E22" s="16">
        <f>Izdevumi[[#This Row],[Plānotie]]-Izdevumi[[#This Row],[Faktiskie]]</f>
        <v>0</v>
      </c>
    </row>
    <row r="23" spans="2:5" x14ac:dyDescent="0.3">
      <c r="B23" s="14" t="s">
        <v>33</v>
      </c>
      <c r="C23" s="15">
        <v>150</v>
      </c>
      <c r="D23" s="15">
        <v>150</v>
      </c>
      <c r="E23" s="16">
        <f>Izdevumi[[#This Row],[Plānotie]]-Izdevumi[[#This Row],[Faktiskie]]</f>
        <v>0</v>
      </c>
    </row>
    <row r="24" spans="2:5" x14ac:dyDescent="0.3">
      <c r="B24" s="14" t="s">
        <v>34</v>
      </c>
      <c r="C24" s="15">
        <v>225</v>
      </c>
      <c r="D24" s="15">
        <v>225</v>
      </c>
      <c r="E24" s="16">
        <f>Izdevumi[[#This Row],[Plānotie]]-Izdevumi[[#This Row],[Faktiskie]]</f>
        <v>0</v>
      </c>
    </row>
    <row r="25" spans="2:5" x14ac:dyDescent="0.3">
      <c r="B25" s="14" t="s">
        <v>35</v>
      </c>
      <c r="C25" s="15">
        <v>0</v>
      </c>
      <c r="D25" s="15">
        <v>0</v>
      </c>
      <c r="E25" s="16">
        <f>Izdevumi[[#This Row],[Plānotie]]-Izdevumi[[#This Row],[Faktiskie]]</f>
        <v>0</v>
      </c>
    </row>
    <row r="26" spans="2:5" x14ac:dyDescent="0.3">
      <c r="B26" s="9" t="s">
        <v>36</v>
      </c>
      <c r="C26" s="8">
        <f>SUBTOTAL(109,Izdevumi[Plānotie])</f>
        <v>3603</v>
      </c>
      <c r="D26" s="8">
        <f>SUBTOTAL(109,Izdevumi[Faktiskie])</f>
        <v>3655</v>
      </c>
      <c r="E26" s="8">
        <f>SUBTOTAL(109,Izdevumi[Novirze])</f>
        <v>-52</v>
      </c>
    </row>
  </sheetData>
  <dataValidations count="9">
    <dataValidation allowBlank="1" showInputMessage="1" showErrorMessage="1" prompt="Darblapa Ikmēneša izdevumi ar tabulu Ikmēneša izdevumi plānoto un faktisko ikmēneša izdevumu avotu izsekošanai. Darblapas nosaukums, virsraksts, mēnesis un gads tiek automātiski atjaunināts, izmantojot ievades darblapā Naudas plūsma" sqref="A1"/>
    <dataValidation allowBlank="1" showInputMessage="1" showErrorMessage="1" prompt="Tiek automātiski atjaunināta, izmantojot nosaukuma ievadi darblapas Naudas plūsma šūnā B1" sqref="B1"/>
    <dataValidation allowBlank="1" showInputMessage="1" showErrorMessage="1" prompt="Tiek automātiski atjaunināta, izmantojot mēneša ievadi darblapas Naudas plūsma šūnā B3" sqref="B3"/>
    <dataValidation allowBlank="1" showInputMessage="1" showErrorMessage="1" prompt="Tiek automātiski atjaunināta, izmantojot gada ievadi darblapas Naudas plūsma šūnā B4" sqref="B4"/>
    <dataValidation allowBlank="1" showInputMessage="1" showErrorMessage="1" prompt="Šajā kolonnā ievadiet detalizētu informāciju par izdevumiem" sqref="B5"/>
    <dataValidation allowBlank="1" showInputMessage="1" showErrorMessage="1" prompt="Šajā kolonnā ievadiet plānotās izdevumu vērtības" sqref="C5"/>
    <dataValidation allowBlank="1" showInputMessage="1" showErrorMessage="1" prompt="Šajā kolonnā ievadiet faktiskās izdevumu vērtības" sqref="D5"/>
    <dataValidation allowBlank="1" showInputMessage="1" showErrorMessage="1" prompt="Šī kolonna tiek autom. atjaun., izmant. vērt. šīs tab. kol Plānotie un Faktiskie. negatīva vērt. tiek apz. ar sarkanu krāsu, nulles vērt. tiek apz. ar dzeltenu krāsu un pozitīva vērt. tiek apz. ar zaļu krāsu" sqref="E5"/>
    <dataValidation allowBlank="1" showInputMessage="1" showErrorMessage="1" prompt="Tiek automātiski atjaunināta, izmantojot virsraksta ievadi darblapas Naudas plūsma šūnā B2" sqref="B2"/>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B1:D6"/>
  <sheetViews>
    <sheetView showGridLines="0" workbookViewId="0"/>
  </sheetViews>
  <sheetFormatPr defaultRowHeight="17.25" x14ac:dyDescent="0.3"/>
  <cols>
    <col min="1" max="1" width="1.77734375" customWidth="1"/>
    <col min="2" max="2" width="17.5546875" customWidth="1"/>
    <col min="3" max="4" width="14.33203125" customWidth="1"/>
  </cols>
  <sheetData>
    <row r="1" spans="2:4" ht="39.75" x14ac:dyDescent="0.5">
      <c r="B1" s="11" t="s">
        <v>37</v>
      </c>
      <c r="C1" s="1"/>
      <c r="D1" s="1"/>
    </row>
    <row r="3" spans="2:4" x14ac:dyDescent="0.3">
      <c r="B3" s="3"/>
      <c r="C3" s="3" t="s">
        <v>7</v>
      </c>
      <c r="D3" s="3" t="s">
        <v>8</v>
      </c>
    </row>
    <row r="4" spans="2:4" x14ac:dyDescent="0.3">
      <c r="B4" s="3" t="s">
        <v>3</v>
      </c>
      <c r="C4" s="3">
        <f>NaudasPlūsma[[#Totals],[Plānotie]]</f>
        <v>2097</v>
      </c>
      <c r="D4" s="3">
        <f>NaudasPlūsma[[#Totals],[Faktiskie]]</f>
        <v>1845</v>
      </c>
    </row>
    <row r="5" spans="2:4" x14ac:dyDescent="0.3">
      <c r="B5" s="3" t="s">
        <v>10</v>
      </c>
      <c r="C5" s="3">
        <f>Ienākumi[[#Totals],[Plānotie]]</f>
        <v>5700</v>
      </c>
      <c r="D5" s="3">
        <f>Ienākumi[[#Totals],[Faktiskie]]</f>
        <v>5500</v>
      </c>
    </row>
    <row r="6" spans="2:4" x14ac:dyDescent="0.3">
      <c r="B6" s="3" t="s">
        <v>15</v>
      </c>
      <c r="C6" s="3">
        <f>Izdevumi[[#Totals],[Plānotie]]</f>
        <v>3603</v>
      </c>
      <c r="D6" s="3">
        <f>Izdevumi[[#Totals],[Faktiskie]]</f>
        <v>3655</v>
      </c>
    </row>
  </sheetData>
  <printOptions horizontalCentered="1"/>
  <pageMargins left="0.4" right="0.4" top="0.4" bottom="0.4" header="0.25" footer="0.25"/>
  <pageSetup paperSize="9" fitToHeight="0" orientation="portrait" verticalDpi="0" r:id="rId1"/>
  <headerFooter differentFirst="1">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10</vt:i4>
      </vt:variant>
    </vt:vector>
  </HeadingPairs>
  <TitlesOfParts>
    <vt:vector size="14" baseType="lpstr">
      <vt:lpstr>Naudas plūsma</vt:lpstr>
      <vt:lpstr>Ikmēneša ienākumi</vt:lpstr>
      <vt:lpstr>Ikmēneša izdevumi</vt:lpstr>
      <vt:lpstr>DIAGRAMMAS DATI</vt:lpstr>
      <vt:lpstr>BudžetaVirsraksts</vt:lpstr>
      <vt:lpstr>'Ikmēneša ienākumi'!Drukāt_virsrakstus</vt:lpstr>
      <vt:lpstr>'Ikmēneša izdevumi'!Drukāt_virsrakstus</vt:lpstr>
      <vt:lpstr>'Naudas plūsma'!Drukāt_virsrakstus</vt:lpstr>
      <vt:lpstr>Gads</vt:lpstr>
      <vt:lpstr>KolonnasNosaukums1</vt:lpstr>
      <vt:lpstr>KolonnasNosaukums2</vt:lpstr>
      <vt:lpstr>KolonnasNosaukums3</vt:lpstr>
      <vt:lpstr>Mēnesis</vt:lpstr>
      <vt:lpstr>Nosaukums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2016-12-13T10:16:52Z</dcterms:created>
  <dcterms:modified xsi:type="dcterms:W3CDTF">2017-01-16T09:42:50Z</dcterms:modified>
</cp:coreProperties>
</file>