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FCDD8716-D88F-498A-8495-7255C862B8E7}" xr6:coauthVersionLast="32" xr6:coauthVersionMax="32" xr10:uidLastSave="{00000000-0000-0000-0000-000000000000}"/>
  <bookViews>
    <workbookView xWindow="0" yWindow="0" windowWidth="25200" windowHeight="11490" xr2:uid="{00000000-000D-0000-FFFF-FFFF00000000}"/>
  </bookViews>
  <sheets>
    <sheet name="Išlaidos" sheetId="1" r:id="rId1"/>
    <sheet name="Kategorija" sheetId="2" r:id="rId2"/>
  </sheets>
  <definedNames>
    <definedName name="_1pavadinimas">Išlaidos[[#Headers],[Išlaidos]]</definedName>
    <definedName name="_2StulpelioPavadinimas">Kategorija[[#Headers],[Kategorija]]</definedName>
    <definedName name="Kategorijos">Kategorija[Kategorija]</definedName>
    <definedName name="_xlnm.Print_Titles" localSheetId="0">Išlaidos!$3:$3</definedName>
    <definedName name="_xlnm.Print_Titles" localSheetId="1">Kategorija!$2:$2</definedName>
  </definedNames>
  <calcPr calcId="162913"/>
  <webPublishing codePage="1252"/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<sst xmlns="http://schemas.openxmlformats.org/spreadsheetml/2006/main" count="55" uniqueCount="32">
  <si>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IŠLAIDŲ BIUDŽETAS</t>
  </si>
  <si>
    <t>Įmonės pavadinimas</t>
  </si>
  <si>
    <t>Išlaidos</t>
  </si>
  <si>
    <t>Reklama</t>
  </si>
  <si>
    <t>Skolos</t>
  </si>
  <si>
    <t>Privilegijos</t>
  </si>
  <si>
    <t>Tiekimas</t>
  </si>
  <si>
    <t>Paštas</t>
  </si>
  <si>
    <t>Nuoma ar būsto paskola</t>
  </si>
  <si>
    <t>Pardavimo išlaidos</t>
  </si>
  <si>
    <t>Mokesčiai</t>
  </si>
  <si>
    <t>Komunalinės paslaugos</t>
  </si>
  <si>
    <t>Kita</t>
  </si>
  <si>
    <t>Draudimas</t>
  </si>
  <si>
    <t>Palūkanos</t>
  </si>
  <si>
    <t>Telefonas</t>
  </si>
  <si>
    <t>Priežiūra ir remontas</t>
  </si>
  <si>
    <t>Išlaidos teisininkams</t>
  </si>
  <si>
    <t>Nusidėvėjimas</t>
  </si>
  <si>
    <t>Pristatymas</t>
  </si>
  <si>
    <t>Saugojimas</t>
  </si>
  <si>
    <t>Parduotuvė</t>
  </si>
  <si>
    <t>Pardavėjai</t>
  </si>
  <si>
    <t>Iš viso išlaidų</t>
  </si>
  <si>
    <t>Kategorija</t>
  </si>
  <si>
    <t>Veikla</t>
  </si>
  <si>
    <t>Asmeninės</t>
  </si>
  <si>
    <t>Biudžetas</t>
  </si>
  <si>
    <t>Faktinės</t>
  </si>
  <si>
    <t>Skirtumas ($)</t>
  </si>
  <si>
    <t>Skirtumas (%)</t>
  </si>
  <si>
    <t>Kategorijų peržvalga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</si>
</sst>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_-* #,##0.00\ [$€-427]_-;\-* #,##0.00\ [$€-427]_-;_-* &quot;-&quot;??\ [$€-427]_-;_-@_-"/>
  </numFmts>
  <fonts count="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14" fontId="3" fillId="0" borderId="0" xfId="2" applyFont="1">
      <alignment horizontal="right"/>
    </xf>
    <xf numFmtId="0" fontId="4" fillId="0" borderId="0" xfId="3">
      <alignment horizontal="left"/>
    </xf>
    <xf numFmtId="0" fontId="0" fillId="0" borderId="0" xfId="0" applyNumberFormat="1">
      <alignment vertical="center" wrapText="1"/>
    </xf>
    <xf numFmtId="9" fontId="0" fillId="0" borderId="0" xfId="1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4" fillId="0" borderId="0" xfId="3">
      <alignment horizontal="left"/>
    </xf>
    <xf numFmtId="0" fontId="2" fillId="0" borderId="0" xfId="4">
      <alignment vertical="center"/>
    </xf>
    <xf numFmtId="165" fontId="0" fillId="0" borderId="0" xfId="8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</cellXfs>
  <cellStyles count="9">
    <cellStyle name="1 antraštė" xfId="4" builtinId="16" customBuiltin="1"/>
    <cellStyle name="2 antraštė" xfId="5" builtinId="17" customBuiltin="1"/>
    <cellStyle name="3 antraštė" xfId="6" builtinId="18" customBuiltin="1"/>
    <cellStyle name="4 antraštė" xfId="7" builtinId="19" customBuiltin="1"/>
    <cellStyle name="Data" xfId="2" xr:uid="{00000000-0005-0000-0000-000001000000}"/>
    <cellStyle name="Įprastas" xfId="0" builtinId="0" customBuiltin="1"/>
    <cellStyle name="Pavadinimas" xfId="3" builtinId="15" customBuiltin="1"/>
    <cellStyle name="Procentai" xfId="1" builtinId="5"/>
    <cellStyle name="Valiuta" xfId="8" builtinId="4"/>
  </cellStyles>
  <dxfs count="19">
    <dxf>
      <numFmt numFmtId="165" formatCode="_-* #,##0.00\ [$€-427]_-;\-* #,##0.00\ [$€-427]_-;_-* &quot;-&quot;??\ [$€-427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€-427]_-;\-* #,##0.00\ [$€-427]_-;_-* &quot;-&quot;??\ [$€-427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_-* #,##0.00\ [$€-427]_-;\-* #,##0.00\ [$€-427]_-;_-* &quot;-&quot;??\ [$€-427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Išlaidų biudžetas">
    <tableStyle name="Išlaidų biudžeta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šlaidos" displayName="Išlaidos" ref="B3:G25" totalsRowCount="1" dataDxfId="13" totalsRowDxfId="12">
  <autoFilter ref="B3:G24" xr:uid="{00000000-0009-0000-0100-000002000000}"/>
  <tableColumns count="6">
    <tableColumn id="1" xr3:uid="{00000000-0010-0000-0000-000001000000}" name="Išlaidos" totalsRowLabel="Iš viso išlaidų" totalsRowDxfId="11"/>
    <tableColumn id="6" xr3:uid="{00000000-0010-0000-0000-000006000000}" name="Kategorija" totalsRowDxfId="10"/>
    <tableColumn id="2" xr3:uid="{00000000-0010-0000-0000-000002000000}" name="Biudžetas" totalsRowFunction="custom" dataDxfId="2" totalsRowDxfId="9">
      <totalsRowFormula>IFERROR(SUM(Išlaidos[Biudžetas]), "")</totalsRowFormula>
    </tableColumn>
    <tableColumn id="3" xr3:uid="{00000000-0010-0000-0000-000003000000}" name="Faktinės" totalsRowFunction="custom" dataDxfId="1" totalsRowDxfId="8">
      <totalsRowFormula>IFERROR(SUM(Išlaidos[Faktinės]), "")</totalsRowFormula>
    </tableColumn>
    <tableColumn id="4" xr3:uid="{00000000-0010-0000-0000-000004000000}" name="Skirtumas ($)" totalsRowFunction="custom" dataDxfId="0" totalsRowDxfId="7">
      <calculatedColumnFormula>IFERROR(SUM(Išlaidos[Biudžetas]-Išlaidos[Faktinės]), "")</calculatedColumnFormula>
      <totalsRowFormula>IFERROR(SUM(Išlaidos[Skirtumas ($)]), "")</totalsRowFormula>
    </tableColumn>
    <tableColumn id="5" xr3:uid="{00000000-0010-0000-0000-000005000000}" name="Skirtumas (%)" totalsRowFunction="custom" dataDxfId="6" totalsRowDxfId="5">
      <calculatedColumnFormula>IFERROR(SUM(Išlaidos[Skirtumas ($)]/Išlaidos[Biudžetas]),"")</calculatedColumnFormula>
      <totalsRowFormula>IFERROR(SUM(Išlaidos[[#Totals],[Skirtumas ($)]]/Išlaidos[[#Totals],[Biudžetas]]),"")</totalsRowFormula>
    </tableColumn>
  </tableColumns>
  <tableStyleInfo name="Išlaid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išlaidas, kategoriją, biudžeto ir faktines sumas. Biudžeto ir faktinės sumos skirtumas, skirtumo procentas ir bendrosios išlaidos apskaičiuojami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ategorija" displayName="Kategorija" ref="B2:B4" totalsRowShown="0" totalsRowDxfId="4">
  <autoFilter ref="B2:B4" xr:uid="{00000000-0009-0000-0100-000001000000}"/>
  <tableColumns count="1">
    <tableColumn id="6" xr3:uid="{00000000-0010-0000-0100-000006000000}" name="Kategorija" totalsRowDxfId="3"/>
  </tableColumns>
  <tableStyleInfo name="Išlaidų biudžeta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kategorijų elementus, naudotinus darbalapio Išlaidos lentelėje Išlaido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tabSelected="1" workbookViewId="0"/>
  </sheetViews>
  <sheetFormatPr defaultRowHeight="30" customHeight="1" x14ac:dyDescent="0.3"/>
  <cols>
    <col min="1" max="1" width="2.77734375" style="4" customWidth="1"/>
    <col min="2" max="2" width="19.44140625" style="1" customWidth="1"/>
    <col min="3" max="3" width="14.77734375" style="1" customWidth="1"/>
    <col min="4" max="6" width="18.6640625" style="1" customWidth="1"/>
    <col min="7" max="7" width="15.6640625" style="1" customWidth="1"/>
    <col min="8" max="8" width="2.77734375" customWidth="1"/>
  </cols>
  <sheetData>
    <row r="1" spans="2:7" ht="39" customHeight="1" x14ac:dyDescent="0.35">
      <c r="B1" s="10" t="s">
        <v>0</v>
      </c>
      <c r="C1" s="10"/>
      <c r="D1" s="10"/>
      <c r="E1" s="10"/>
      <c r="F1" s="10"/>
      <c r="G1" s="5">
        <f ca="1">TODAY()</f>
        <v>43270</v>
      </c>
    </row>
    <row r="2" spans="2:7" ht="30" customHeight="1" x14ac:dyDescent="0.3">
      <c r="B2" s="11" t="s">
        <v>1</v>
      </c>
      <c r="C2" s="11"/>
      <c r="D2" s="11"/>
      <c r="E2" s="11"/>
      <c r="F2" s="11"/>
      <c r="G2" s="11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s="4" t="s">
        <v>3</v>
      </c>
      <c r="C4" s="4" t="s">
        <v>25</v>
      </c>
      <c r="D4" s="12"/>
      <c r="E4" s="12"/>
      <c r="F4" s="12">
        <f>IFERROR(SUM(Išlaidos[Biudžetas]-Išlaidos[Faktinės]), "")</f>
        <v>0</v>
      </c>
      <c r="G4" s="8" t="str">
        <f>IFERROR(SUM(Išlaidos[Skirtumas ($)]/Išlaidos[Biudžetas]),"")</f>
        <v/>
      </c>
    </row>
    <row r="5" spans="2:7" ht="30" customHeight="1" x14ac:dyDescent="0.3">
      <c r="B5" s="4" t="s">
        <v>4</v>
      </c>
      <c r="C5" s="4" t="s">
        <v>25</v>
      </c>
      <c r="D5" s="12"/>
      <c r="E5" s="12"/>
      <c r="F5" s="12">
        <f>IFERROR(SUM(Išlaidos[Biudžetas]-Išlaidos[Faktinės]), "")</f>
        <v>0</v>
      </c>
      <c r="G5" s="8" t="str">
        <f>IFERROR(SUM(Išlaidos[Skirtumas ($)]/Išlaidos[Biudžetas]),"")</f>
        <v/>
      </c>
    </row>
    <row r="6" spans="2:7" ht="30" customHeight="1" x14ac:dyDescent="0.3">
      <c r="B6" s="4" t="s">
        <v>5</v>
      </c>
      <c r="C6" s="4" t="s">
        <v>25</v>
      </c>
      <c r="D6" s="12"/>
      <c r="E6" s="12"/>
      <c r="F6" s="12">
        <f>IFERROR(SUM(Išlaidos[Biudžetas]-Išlaidos[Faktinės]), "")</f>
        <v>0</v>
      </c>
      <c r="G6" s="8" t="str">
        <f>IFERROR(SUM(Išlaidos[Skirtumas ($)]/Išlaidos[Biudžetas]),"")</f>
        <v/>
      </c>
    </row>
    <row r="7" spans="2:7" ht="30" customHeight="1" x14ac:dyDescent="0.3">
      <c r="B7" s="4" t="s">
        <v>6</v>
      </c>
      <c r="C7" s="4" t="s">
        <v>25</v>
      </c>
      <c r="D7" s="12"/>
      <c r="E7" s="12"/>
      <c r="F7" s="12">
        <f>IFERROR(SUM(Išlaidos[Biudžetas]-Išlaidos[Faktinės]), "")</f>
        <v>0</v>
      </c>
      <c r="G7" s="8" t="str">
        <f>IFERROR(SUM(Išlaidos[Skirtumas ($)]/Išlaidos[Biudžetas]),"")</f>
        <v/>
      </c>
    </row>
    <row r="8" spans="2:7" ht="30" customHeight="1" x14ac:dyDescent="0.3">
      <c r="B8" s="4" t="s">
        <v>7</v>
      </c>
      <c r="C8" s="4" t="s">
        <v>25</v>
      </c>
      <c r="D8" s="12"/>
      <c r="E8" s="12"/>
      <c r="F8" s="12">
        <f>IFERROR(SUM(Išlaidos[Biudžetas]-Išlaidos[Faktinės]), "")</f>
        <v>0</v>
      </c>
      <c r="G8" s="8" t="str">
        <f>IFERROR(SUM(Išlaidos[Skirtumas ($)]/Išlaidos[Biudžetas]),"")</f>
        <v/>
      </c>
    </row>
    <row r="9" spans="2:7" ht="30" customHeight="1" x14ac:dyDescent="0.3">
      <c r="B9" s="4" t="s">
        <v>8</v>
      </c>
      <c r="C9" s="4" t="s">
        <v>25</v>
      </c>
      <c r="D9" s="12"/>
      <c r="E9" s="12"/>
      <c r="F9" s="12">
        <f>IFERROR(SUM(Išlaidos[Biudžetas]-Išlaidos[Faktinės]), "")</f>
        <v>0</v>
      </c>
      <c r="G9" s="8" t="str">
        <f>IFERROR(SUM(Išlaidos[Skirtumas ($)]/Išlaidos[Biudžetas]),"")</f>
        <v/>
      </c>
    </row>
    <row r="10" spans="2:7" ht="30" customHeight="1" x14ac:dyDescent="0.3">
      <c r="B10" s="4" t="s">
        <v>9</v>
      </c>
      <c r="C10" s="4" t="s">
        <v>25</v>
      </c>
      <c r="D10" s="12"/>
      <c r="E10" s="12"/>
      <c r="F10" s="12">
        <f>IFERROR(SUM(Išlaidos[Biudžetas]-Išlaidos[Faktinės]), "")</f>
        <v>0</v>
      </c>
      <c r="G10" s="8" t="str">
        <f>IFERROR(SUM(Išlaidos[Skirtumas ($)]/Išlaidos[Biudžetas]),"")</f>
        <v/>
      </c>
    </row>
    <row r="11" spans="2:7" ht="30" customHeight="1" x14ac:dyDescent="0.3">
      <c r="B11" s="4" t="s">
        <v>10</v>
      </c>
      <c r="C11" s="4" t="s">
        <v>25</v>
      </c>
      <c r="D11" s="12"/>
      <c r="E11" s="12"/>
      <c r="F11" s="12">
        <f>IFERROR(SUM(Išlaidos[Biudžetas]-Išlaidos[Faktinės]), "")</f>
        <v>0</v>
      </c>
      <c r="G11" s="8" t="str">
        <f>IFERROR(SUM(Išlaidos[Skirtumas ($)]/Išlaidos[Biudžetas]),"")</f>
        <v/>
      </c>
    </row>
    <row r="12" spans="2:7" ht="30" customHeight="1" x14ac:dyDescent="0.3">
      <c r="B12" s="4" t="s">
        <v>11</v>
      </c>
      <c r="C12" s="4" t="s">
        <v>25</v>
      </c>
      <c r="D12" s="12"/>
      <c r="E12" s="12"/>
      <c r="F12" s="12">
        <f>IFERROR(SUM(Išlaidos[Biudžetas]-Išlaidos[Faktinės]), "")</f>
        <v>0</v>
      </c>
      <c r="G12" s="8" t="str">
        <f>IFERROR(SUM(Išlaidos[Skirtumas ($)]/Išlaidos[Biudžetas]),"")</f>
        <v/>
      </c>
    </row>
    <row r="13" spans="2:7" ht="30" customHeight="1" x14ac:dyDescent="0.3">
      <c r="B13" s="4" t="s">
        <v>12</v>
      </c>
      <c r="C13" s="4" t="s">
        <v>25</v>
      </c>
      <c r="D13" s="12"/>
      <c r="E13" s="12"/>
      <c r="F13" s="12">
        <f>IFERROR(SUM(Išlaidos[Biudžetas]-Išlaidos[Faktinės]), "")</f>
        <v>0</v>
      </c>
      <c r="G13" s="8" t="str">
        <f>IFERROR(SUM(Išlaidos[Skirtumas ($)]/Išlaidos[Biudžetas]),"")</f>
        <v/>
      </c>
    </row>
    <row r="14" spans="2:7" ht="30" customHeight="1" x14ac:dyDescent="0.3">
      <c r="B14" s="4" t="s">
        <v>13</v>
      </c>
      <c r="C14" s="4" t="s">
        <v>25</v>
      </c>
      <c r="D14" s="12"/>
      <c r="E14" s="12"/>
      <c r="F14" s="12">
        <f>IFERROR(SUM(Išlaidos[Biudžetas]-Išlaidos[Faktinės]), "")</f>
        <v>0</v>
      </c>
      <c r="G14" s="8" t="str">
        <f>IFERROR(SUM(Išlaidos[Skirtumas ($)]/Išlaidos[Biudžetas]),"")</f>
        <v/>
      </c>
    </row>
    <row r="15" spans="2:7" ht="30" customHeight="1" x14ac:dyDescent="0.3">
      <c r="B15" s="4" t="s">
        <v>14</v>
      </c>
      <c r="C15" s="4" t="s">
        <v>25</v>
      </c>
      <c r="D15" s="12"/>
      <c r="E15" s="12"/>
      <c r="F15" s="12">
        <f>IFERROR(SUM(Išlaidos[Biudžetas]-Išlaidos[Faktinės]), "")</f>
        <v>0</v>
      </c>
      <c r="G15" s="8" t="str">
        <f>IFERROR(SUM(Išlaidos[Skirtumas ($)]/Išlaidos[Biudžetas]),"")</f>
        <v/>
      </c>
    </row>
    <row r="16" spans="2:7" ht="30" customHeight="1" x14ac:dyDescent="0.3">
      <c r="B16" s="4" t="s">
        <v>15</v>
      </c>
      <c r="C16" s="4" t="s">
        <v>25</v>
      </c>
      <c r="D16" s="12"/>
      <c r="E16" s="12"/>
      <c r="F16" s="12">
        <f>IFERROR(SUM(Išlaidos[Biudžetas]-Išlaidos[Faktinės]), "")</f>
        <v>0</v>
      </c>
      <c r="G16" s="8" t="str">
        <f>IFERROR(SUM(Išlaidos[Skirtumas ($)]/Išlaidos[Biudžetas]),"")</f>
        <v/>
      </c>
    </row>
    <row r="17" spans="2:7" ht="30" customHeight="1" x14ac:dyDescent="0.3">
      <c r="B17" s="4" t="s">
        <v>16</v>
      </c>
      <c r="C17" s="4" t="s">
        <v>25</v>
      </c>
      <c r="D17" s="12"/>
      <c r="E17" s="12"/>
      <c r="F17" s="12">
        <f>IFERROR(SUM(Išlaidos[Biudžetas]-Išlaidos[Faktinės]), "")</f>
        <v>0</v>
      </c>
      <c r="G17" s="8" t="str">
        <f>IFERROR(SUM(Išlaidos[Skirtumas ($)]/Išlaidos[Biudžetas]),"")</f>
        <v/>
      </c>
    </row>
    <row r="18" spans="2:7" ht="30" customHeight="1" x14ac:dyDescent="0.3">
      <c r="B18" s="4" t="s">
        <v>17</v>
      </c>
      <c r="C18" s="4" t="s">
        <v>25</v>
      </c>
      <c r="D18" s="12"/>
      <c r="E18" s="12"/>
      <c r="F18" s="12">
        <f>IFERROR(SUM(Išlaidos[Biudžetas]-Išlaidos[Faktinės]), "")</f>
        <v>0</v>
      </c>
      <c r="G18" s="8" t="str">
        <f>IFERROR(SUM(Išlaidos[Skirtumas ($)]/Išlaidos[Biudžetas]),"")</f>
        <v/>
      </c>
    </row>
    <row r="19" spans="2:7" ht="30" customHeight="1" x14ac:dyDescent="0.3">
      <c r="B19" s="4" t="s">
        <v>18</v>
      </c>
      <c r="C19" s="4" t="s">
        <v>25</v>
      </c>
      <c r="D19" s="12"/>
      <c r="E19" s="12"/>
      <c r="F19" s="12">
        <f>IFERROR(SUM(Išlaidos[Biudžetas]-Išlaidos[Faktinės]), "")</f>
        <v>0</v>
      </c>
      <c r="G19" s="8" t="str">
        <f>IFERROR(SUM(Išlaidos[Skirtumas ($)]/Išlaidos[Biudžetas]),"")</f>
        <v/>
      </c>
    </row>
    <row r="20" spans="2:7" ht="30" customHeight="1" x14ac:dyDescent="0.3">
      <c r="B20" s="4" t="s">
        <v>19</v>
      </c>
      <c r="C20" s="4" t="s">
        <v>25</v>
      </c>
      <c r="D20" s="12"/>
      <c r="E20" s="12"/>
      <c r="F20" s="12">
        <f>IFERROR(SUM(Išlaidos[Biudžetas]-Išlaidos[Faktinės]), "")</f>
        <v>0</v>
      </c>
      <c r="G20" s="8" t="str">
        <f>IFERROR(SUM(Išlaidos[Skirtumas ($)]/Išlaidos[Biudžetas]),"")</f>
        <v/>
      </c>
    </row>
    <row r="21" spans="2:7" ht="30" customHeight="1" x14ac:dyDescent="0.3">
      <c r="B21" s="4" t="s">
        <v>20</v>
      </c>
      <c r="C21" s="4" t="s">
        <v>25</v>
      </c>
      <c r="D21" s="12"/>
      <c r="E21" s="12"/>
      <c r="F21" s="12">
        <f>IFERROR(SUM(Išlaidos[Biudžetas]-Išlaidos[Faktinės]), "")</f>
        <v>0</v>
      </c>
      <c r="G21" s="8" t="str">
        <f>IFERROR(SUM(Išlaidos[Skirtumas ($)]/Išlaidos[Biudžetas]),"")</f>
        <v/>
      </c>
    </row>
    <row r="22" spans="2:7" ht="30" customHeight="1" x14ac:dyDescent="0.3">
      <c r="B22" s="4" t="s">
        <v>21</v>
      </c>
      <c r="C22" s="4" t="s">
        <v>26</v>
      </c>
      <c r="D22" s="12"/>
      <c r="E22" s="12"/>
      <c r="F22" s="12">
        <f>IFERROR(SUM(Išlaidos[Biudžetas]-Išlaidos[Faktinės]), "")</f>
        <v>0</v>
      </c>
      <c r="G22" s="8" t="str">
        <f>IFERROR(SUM(Išlaidos[Skirtumas ($)]/Išlaidos[Biudžetas]),"")</f>
        <v/>
      </c>
    </row>
    <row r="23" spans="2:7" ht="30" customHeight="1" x14ac:dyDescent="0.3">
      <c r="B23" s="4" t="s">
        <v>22</v>
      </c>
      <c r="C23" s="4" t="s">
        <v>26</v>
      </c>
      <c r="D23" s="12"/>
      <c r="E23" s="12"/>
      <c r="F23" s="12">
        <f>IFERROR(SUM(Išlaidos[Biudžetas]-Išlaidos[Faktinės]), "")</f>
        <v>0</v>
      </c>
      <c r="G23" s="8" t="str">
        <f>IFERROR(SUM(Išlaidos[Skirtumas ($)]/Išlaidos[Biudžetas]),"")</f>
        <v/>
      </c>
    </row>
    <row r="24" spans="2:7" ht="30" customHeight="1" x14ac:dyDescent="0.3">
      <c r="B24" s="4" t="s">
        <v>12</v>
      </c>
      <c r="C24" s="4" t="s">
        <v>26</v>
      </c>
      <c r="D24" s="12"/>
      <c r="E24" s="12"/>
      <c r="F24" s="12">
        <f>IFERROR(SUM(Išlaidos[Biudžetas]-Išlaidos[Faktinės]), "")</f>
        <v>0</v>
      </c>
      <c r="G24" s="8" t="str">
        <f>IFERROR(SUM(Išlaidos[Skirtumas ($)]/Išlaidos[Biudžetas]),"")</f>
        <v/>
      </c>
    </row>
    <row r="25" spans="2:7" ht="30" customHeight="1" x14ac:dyDescent="0.3">
      <c r="B25" s="2" t="s">
        <v>23</v>
      </c>
      <c r="C25" s="2"/>
      <c r="D25" s="13">
        <f>IFERROR(SUM(Išlaidos[Biudžetas]), "")</f>
        <v>0</v>
      </c>
      <c r="E25" s="13">
        <f>IFERROR(SUM(Išlaidos[Faktinės]), "")</f>
        <v>0</v>
      </c>
      <c r="F25" s="13">
        <f>IFERROR(SUM(Išlaidos[Skirtumas ($)]), "")</f>
        <v>0</v>
      </c>
      <c r="G25" s="9" t="str">
        <f>IFERROR(SUM(Išlaidos[[#Totals],[Skirtumas ($)]]/Išlaidos[[#Totals],[Biudžetas]]),"")</f>
        <v/>
      </c>
    </row>
  </sheetData>
  <mergeCells count="2">
    <mergeCell ref="B1:F1"/>
    <mergeCell ref="B2:G2"/>
  </mergeCells>
  <dataValidations count="10">
    <dataValidation allowBlank="1" showInputMessage="1" showErrorMessage="1" prompt="Šiame stulpelyje po antrašte įveskite kategoriją. Darbalapyje Kategorija įveskite naujas kategorijas. Paspauskite ALT + rodyklę žemyn, jei reikia parinkčių, tada – rodyklę žemyn ir ENTER, kad pasirinktumėte" sqref="C3" xr:uid="{00000000-0002-0000-0000-000000000000}"/>
    <dataValidation allowBlank="1" showInputMessage="1" showErrorMessage="1" prompt="Šiame langelyje įveskite įmonės pavadinimą, o lentelėje apačioje – išlaidų informaciją. Kategorijų sąrašas automatiškai naujinamas pagal darbalapio Kategorija lentelę Kategorija" sqref="B2:C2" xr:uid="{00000000-0002-0000-0000-000001000000}"/>
    <dataValidation allowBlank="1" showInputMessage="1" showErrorMessage="1" prompt="Šiame langelyje rodomas šio darbalapio pavadinimas. Įveskite datą langelyje dešinėje" sqref="B1:F1" xr:uid="{00000000-0002-0000-0000-000002000000}"/>
    <dataValidation allowBlank="1" showInputMessage="1" showErrorMessage="1" prompt="Šiame langelyje įveskite datą" sqref="G1" xr:uid="{00000000-0002-0000-0000-000003000000}"/>
    <dataValidation allowBlank="1" showInputMessage="1" showErrorMessage="1" prompt="Šioje darbaknygėje sukurkite išlaidų biudžetą. Darbalapyje Kategorija įveskite kategorijas, kurios bus naudojamos atliekant pasirinkimą šio darbalapio lentelėje Išlaidos. Bendrosios išlaidos apskaičiuojamos automatiškai" sqref="A1" xr:uid="{00000000-0002-0000-0000-000004000000}"/>
    <dataValidation allowBlank="1" showInputMessage="1" showErrorMessage="1" prompt="Šiame stulpelyje po šia antrašte įveskite išlaidas. Naudokite antraštės filtrus, kad rastumėte konkrečius įrašus" sqref="B3" xr:uid="{00000000-0002-0000-0000-000005000000}"/>
    <dataValidation allowBlank="1" showInputMessage="1" showErrorMessage="1" prompt="Šiame stulpelyje po šia antrašte automatiškai apskaičiuojamas biudžeto ir faktinių išlaidų skirtumas" sqref="F3" xr:uid="{00000000-0002-0000-0000-000006000000}"/>
    <dataValidation allowBlank="1" showInputMessage="1" showErrorMessage="1" prompt="Šiame stulpelyje po šia antrašte įveskite biudžetą" sqref="D3" xr:uid="{00000000-0002-0000-0000-000007000000}"/>
    <dataValidation allowBlank="1" showInputMessage="1" showErrorMessage="1" prompt="Šiame stulpelyje po antrašte įveskite faktinę sumą" sqref="E3" xr:uid="{00000000-0002-0000-0000-000008000000}"/>
    <dataValidation allowBlank="1" showInputMessage="1" showErrorMessage="1" prompt="Šiame stulpelyje po šia antrašte automatiškai apskaičiuojamas skirtumo procentas. Bendrosios išlaidos automatiškai apskaičiuojamos pabaigoje" sqref="G3" xr:uid="{00000000-0002-0000-0000-000009000000}"/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Pasirinkite kategoriją iš sąrašo. Darbalapyje Kategorija įveskite naujas kategorijas. Pasirinkite ATŠAUKTI, tada paspauskite ALT + rodyklę žemyn, jei reikia parinkčių, tada – rodyklę žemyn ir ENTER, kad pasirinktumėte" xr:uid="{00000000-0002-0000-0000-00000A000000}">
          <x14:formula1>
            <xm:f>Kategorija!$B$3:$B$4</xm:f>
          </x14:formula1>
          <xm:sqref>C4:C24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style="1" customWidth="1"/>
    <col min="2" max="2" width="19.44140625" style="1" customWidth="1"/>
    <col min="3" max="3" width="2.77734375" customWidth="1"/>
  </cols>
  <sheetData>
    <row r="1" spans="1:2" ht="39" customHeight="1" x14ac:dyDescent="0.35">
      <c r="B1" s="6" t="s">
        <v>31</v>
      </c>
    </row>
    <row r="2" spans="1:2" ht="30" customHeight="1" x14ac:dyDescent="0.3">
      <c r="A2" s="2"/>
      <c r="B2" s="3" t="s">
        <v>24</v>
      </c>
    </row>
    <row r="3" spans="1:2" ht="30" customHeight="1" x14ac:dyDescent="0.3">
      <c r="A3" s="2"/>
      <c r="B3" s="4" t="s">
        <v>25</v>
      </c>
    </row>
    <row r="4" spans="1:2" ht="30" customHeight="1" x14ac:dyDescent="0.3">
      <c r="A4" s="2"/>
      <c r="B4" s="7" t="s">
        <v>26</v>
      </c>
    </row>
  </sheetData>
  <dataValidations count="3">
    <dataValidation allowBlank="1" showInputMessage="1" showErrorMessage="1" prompt="Šiame darbalapyje tinkinkite kategorijų pasirinkimą lentelėje Išlaidos įterpdami arba modifikuodami kategorijas lentelėje Kategorija" sqref="A1" xr:uid="{00000000-0002-0000-0100-000000000000}"/>
    <dataValidation allowBlank="1" showInputMessage="1" showErrorMessage="1" prompt="Šiame stulpelyje po šia antrašte yra prekių kategorijos" sqref="B2" xr:uid="{00000000-0002-0000-0100-000001000000}"/>
    <dataValidation allowBlank="1" showInputMessage="1" showErrorMessage="1" prompt="Darbalapio pavadinimas yra šiame langelyje" sqref="B1" xr:uid="{00000000-0002-0000-0100-000002000000}"/>
  </dataValidations>
  <printOptions horizontalCentered="1"/>
  <pageMargins left="0.6" right="0.6" top="0.75" bottom="0.75" header="0.25" footer="0.2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5</vt:i4>
      </vt:variant>
    </vt:vector>
  </HeadingPairs>
  <TitlesOfParts>
    <vt:vector size="7" baseType="lpstr">
      <vt:lpstr>Išlaidos</vt:lpstr>
      <vt:lpstr>Kategorija</vt:lpstr>
      <vt:lpstr>_1pavadinimas</vt:lpstr>
      <vt:lpstr>_2StulpelioPavadinimas</vt:lpstr>
      <vt:lpstr>Kategorijos</vt:lpstr>
      <vt:lpstr>Išlaidos!Print_Titles</vt:lpstr>
      <vt:lpstr>Kategorija!Print_Titles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2017-07-30T14:03:59Z</dcterms:created>
  <dcterms:modified xsi:type="dcterms:W3CDTF">2018-06-19T11:59:59Z</dcterms:modified>
</cp:coreProperties>
</file>