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3_ncr:1_{9EA743CC-BF45-41C7-A737-B1E106AABA91}" xr6:coauthVersionLast="43" xr6:coauthVersionMax="43" xr10:uidLastSave="{00000000-0000-0000-0000-000000000000}"/>
  <bookViews>
    <workbookView xWindow="-120" yWindow="-120" windowWidth="28740" windowHeight="16125" xr2:uid="{00000000-000D-0000-FFFF-FFFF00000000}"/>
  </bookViews>
  <sheets>
    <sheet name="Išmokų skaičiuotuvas" sheetId="1" r:id="rId1"/>
  </sheets>
  <definedNames>
    <definedName name="_xlnm.Print_Titles" localSheetId="0">'Išmokų skaičiuotuvas'!$9:$9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<sst xmlns="http://schemas.openxmlformats.org/spreadsheetml/2006/main" count="16" uniqueCount="16">
  <si>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Kredito kortelė</t>
  </si>
  <si>
    <t>Jungtinė stulpelinė diagrama, kurioje rodomas mėnesių iki paskolos išsimokėjimo pagal minimalias ir siūlomas įmokas palyginimas šiame langelyje.</t>
  </si>
  <si>
    <t>Diagramos duomenys</t>
  </si>
  <si>
    <t>Kiek mėnesių iki išsimokėjimo pagal minimalią įmoką</t>
  </si>
  <si>
    <t>Kiek mėnesių iki išsimokėjimo pagal siūlomą įmoką</t>
  </si>
  <si>
    <t>Palūkanų suma pagal minimalią įmoką</t>
  </si>
  <si>
    <t>Palūkanų suma pagal siūlomą įmoką</t>
  </si>
  <si>
    <t>Paskolos informacija</t>
  </si>
  <si>
    <t>Turimas balansas</t>
  </si>
  <si>
    <t>Palūkanų norma</t>
  </si>
  <si>
    <t>Minimali mėnesio įmoka</t>
  </si>
  <si>
    <t>Siūloma mėnesio įmoka</t>
  </si>
  <si>
    <t>Jungtinė stulpelinė diagrama, kurioje rodomas bendra palūkanų suma pagal minimalias ir siūlomas įmokas palyginimas šiame langelyje.</t>
  </si>
  <si>
    <t>Suma</t>
  </si>
  <si>
    <t>Įveskite reikšmes</t>
  </si>
  <si>
    <t>Išmokų skaičiuotuvas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</si>
</sst>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([$EUR]\ * #,##0.00_);_([$EUR]\ * \(#,##0.00\);_([$EUR]\ * &quot;-&quot;??_);_(@_)"/>
    <numFmt numFmtId="167" formatCode="_([$EUR]\ * #,##0_);_([$EUR]\ * \(#,##0\);_([$EUR]\ * &quot;-&quot;_);_(@_)"/>
    <numFmt numFmtId="168" formatCode="#,##0\ [$EUR];[Red]\-#,##0\ [$EUR]"/>
    <numFmt numFmtId="169" formatCode="#,##0\ [$EUR]"/>
  </numFmts>
  <fonts count="19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/>
    <xf numFmtId="0" fontId="4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5" fillId="0" borderId="0" applyNumberFormat="0" applyFont="0" applyFill="0" applyBorder="0"/>
    <xf numFmtId="0" fontId="5" fillId="0" borderId="1" applyNumberFormat="0" applyFont="0" applyFill="0" applyAlignment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5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4" fillId="0" borderId="0" xfId="1">
      <alignment horizontal="left"/>
    </xf>
    <xf numFmtId="0" fontId="2" fillId="0" borderId="0" xfId="2" applyAlignment="1">
      <alignment horizontal="left"/>
    </xf>
    <xf numFmtId="0" fontId="3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5" applyFont="1" applyBorder="1" applyAlignment="1">
      <alignment horizontal="left"/>
    </xf>
    <xf numFmtId="0" fontId="3" fillId="0" borderId="0" xfId="3" applyAlignment="1">
      <alignment horizontal="left"/>
    </xf>
    <xf numFmtId="0" fontId="7" fillId="0" borderId="1" xfId="6" applyFont="1"/>
    <xf numFmtId="0" fontId="7" fillId="0" borderId="1" xfId="6" applyFont="1" applyAlignment="1">
      <alignment horizontal="center"/>
    </xf>
    <xf numFmtId="168" fontId="0" fillId="0" borderId="0" xfId="5" applyNumberFormat="1" applyFont="1" applyBorder="1" applyAlignment="1">
      <alignment horizontal="left"/>
    </xf>
    <xf numFmtId="169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 wrapText="1"/>
    </xf>
  </cellXfs>
  <cellStyles count="48">
    <cellStyle name="1 antraštė" xfId="2" builtinId="16" customBuiltin="1"/>
    <cellStyle name="2 antraštė" xfId="3" builtinId="17" customBuiltin="1"/>
    <cellStyle name="20% – paryškinimas 1" xfId="25" builtinId="30" customBuiltin="1"/>
    <cellStyle name="20% – paryškinimas 2" xfId="29" builtinId="34" customBuiltin="1"/>
    <cellStyle name="20% – paryškinimas 3" xfId="33" builtinId="38" customBuiltin="1"/>
    <cellStyle name="20% – paryškinimas 4" xfId="37" builtinId="42" customBuiltin="1"/>
    <cellStyle name="20% – paryškinimas 5" xfId="41" builtinId="46" customBuiltin="1"/>
    <cellStyle name="20% – paryškinimas 6" xfId="45" builtinId="50" customBuiltin="1"/>
    <cellStyle name="3 antraštė" xfId="4" builtinId="18" customBuiltin="1"/>
    <cellStyle name="4 antraštė" xfId="12" builtinId="19" customBuiltin="1"/>
    <cellStyle name="40% – paryškinimas 1" xfId="26" builtinId="31" customBuiltin="1"/>
    <cellStyle name="40% – paryškinimas 2" xfId="30" builtinId="35" customBuiltin="1"/>
    <cellStyle name="40% – paryškinimas 3" xfId="34" builtinId="39" customBuiltin="1"/>
    <cellStyle name="40% – paryškinimas 4" xfId="38" builtinId="43" customBuiltin="1"/>
    <cellStyle name="40% – paryškinimas 5" xfId="42" builtinId="47" customBuiltin="1"/>
    <cellStyle name="40% – paryškinimas 6" xfId="46" builtinId="51" customBuiltin="1"/>
    <cellStyle name="60% – paryškinimas 1" xfId="27" builtinId="32" customBuiltin="1"/>
    <cellStyle name="60% – paryškinimas 2" xfId="31" builtinId="36" customBuiltin="1"/>
    <cellStyle name="60% – paryškinimas 3" xfId="35" builtinId="40" customBuiltin="1"/>
    <cellStyle name="60% – paryškinimas 4" xfId="39" builtinId="44" customBuiltin="1"/>
    <cellStyle name="60% – paryškinimas 5" xfId="43" builtinId="48" customBuiltin="1"/>
    <cellStyle name="60% – paryškinimas 6" xfId="47" builtinId="52" customBuiltin="1"/>
    <cellStyle name="Aiškinamasis tekstas" xfId="23" builtinId="53" customBuiltin="1"/>
    <cellStyle name="Blogas" xfId="14" builtinId="27" customBuiltin="1"/>
    <cellStyle name="Diagramos skyriklis" xfId="6" xr:uid="{00000000-0005-0000-0000-000001000000}"/>
    <cellStyle name="Geras" xfId="13" builtinId="26" customBuiltin="1"/>
    <cellStyle name="Įprastas" xfId="0" builtinId="0" customBuiltin="1"/>
    <cellStyle name="Įspėjimo tekstas" xfId="21" builtinId="11" customBuiltin="1"/>
    <cellStyle name="Išvestis" xfId="17" builtinId="21" customBuiltin="1"/>
    <cellStyle name="Įvestis" xfId="16" builtinId="20" customBuiltin="1"/>
    <cellStyle name="Kablelis" xfId="7" builtinId="3" customBuiltin="1"/>
    <cellStyle name="Kablelis [0]" xfId="8" builtinId="6" customBuiltin="1"/>
    <cellStyle name="Neutralus" xfId="15" builtinId="28" customBuiltin="1"/>
    <cellStyle name="Paryškinimas 1" xfId="24" builtinId="29" customBuiltin="1"/>
    <cellStyle name="Paryškinimas 2" xfId="28" builtinId="33" customBuiltin="1"/>
    <cellStyle name="Paryškinimas 3" xfId="32" builtinId="37" customBuiltin="1"/>
    <cellStyle name="Paryškinimas 4" xfId="36" builtinId="41" customBuiltin="1"/>
    <cellStyle name="Paryškinimas 5" xfId="40" builtinId="45" customBuiltin="1"/>
    <cellStyle name="Paryškinimas 6" xfId="44" builtinId="49" customBuiltin="1"/>
    <cellStyle name="Pastaba" xfId="22" builtinId="10" customBuiltin="1"/>
    <cellStyle name="Pavadinimas" xfId="1" builtinId="15" customBuiltin="1"/>
    <cellStyle name="Procentai" xfId="11" builtinId="5" customBuiltin="1"/>
    <cellStyle name="Skaičiavimas" xfId="18" builtinId="22" customBuiltin="1"/>
    <cellStyle name="Suma" xfId="5" xr:uid="{00000000-0005-0000-0000-000000000000}"/>
    <cellStyle name="Susietas langelis" xfId="19" builtinId="24" customBuiltin="1"/>
    <cellStyle name="Tikrinimo langelis" xfId="20" builtinId="23" customBuiltin="1"/>
    <cellStyle name="Valiuta" xfId="9" builtinId="4" customBuiltin="1"/>
    <cellStyle name="Valiuta [0]" xfId="10" builtinId="7" customBuiltin="1"/>
  </cellStyles>
  <dxfs count="6">
    <dxf>
      <numFmt numFmtId="169" formatCode="#,##0\ [$EUR]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186"/>
        <scheme val="minor"/>
      </font>
      <numFmt numFmtId="169" formatCode="#,##0\ [$EUR]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186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Paskolos lentelė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'Išmokų skaičiuotuvas'!$B$7:$B$8</c:f>
              <c:strCache>
                <c:ptCount val="2"/>
                <c:pt idx="0">
                  <c:v>Palūkanų suma pagal minimalią įmoką</c:v>
                </c:pt>
                <c:pt idx="1">
                  <c:v>Palūkanų suma pagal siūlomą įmoką</c:v>
                </c:pt>
              </c:strCache>
            </c:strRef>
          </c:cat>
          <c:val>
            <c:numRef>
              <c:f>'Išmokų skaičiuotuvas'!$C$7:$C$8</c:f>
              <c:numCache>
                <c:formatCode>#\ ##0\ [$EUR];[Red]\-#\ ##0\ [$EUR]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#\ ##0\ [$EUR];[Red]\-#\ ##0\ [$EUR]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'Išmokų skaičiuotuvas'!$B$5:$B$6</c:f>
              <c:strCache>
                <c:ptCount val="2"/>
                <c:pt idx="0">
                  <c:v>Kiek mėnesių iki išsimokėjimo pagal minimalią įmoką</c:v>
                </c:pt>
                <c:pt idx="1">
                  <c:v>Kiek mėnesių iki išsimokėjimo pagal siūlomą įmoką</c:v>
                </c:pt>
              </c:strCache>
            </c:strRef>
          </c:cat>
          <c:val>
            <c:numRef>
              <c:f>'Išmokų skaičiuotuvas'!$C$5:$C$6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ĮmokųDiagrama" descr="Jungtinė stulpelinė diagrama, kurioje rodomas bendros palūkanų sumos pagal minimalias ir siūlomas įmokas palyginim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ųDiagrama" descr="Jungtinė stulpelinė diagrama, kurioje rodomas mėnesių iki paskolos išsimokėjimo pagal minimalias ir siūlomas įmokas palyginim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skolosInformacija" displayName="PaskolosInformacija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Paskolos informacija" totalsRowLabel="Suma" dataDxfId="1" totalsRowDxfId="3"/>
    <tableColumn id="2" xr3:uid="{00000000-0010-0000-0000-000002000000}" name="Įveskite reikšmes" totalsRowFunction="sum" dataDxfId="0" totalsRowDxfId="2" dataCellStyle="Įprastas"/>
  </tableColumns>
  <tableStyleInfo name="Paskolos lentel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paskolos informacijos reikšmes, pvz., likusį sumokėti likutį, palūkanų normą, minimalią mėnesio įmoką ir siūlomą mėnesio įmoką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15</v>
      </c>
      <c r="C2" s="5"/>
    </row>
    <row r="3" spans="2:3" s="1" customFormat="1" ht="198" customHeight="1" x14ac:dyDescent="0.2">
      <c r="B3" s="9" t="s">
        <v>1</v>
      </c>
      <c r="C3" s="10" t="s">
        <v>12</v>
      </c>
    </row>
    <row r="4" spans="2:3" s="1" customFormat="1" ht="24" customHeight="1" x14ac:dyDescent="0.25">
      <c r="B4" s="4" t="s">
        <v>2</v>
      </c>
      <c r="C4" s="8" t="s">
        <v>13</v>
      </c>
    </row>
    <row r="5" spans="2:3" s="1" customFormat="1" ht="24" customHeight="1" x14ac:dyDescent="0.2">
      <c r="B5" s="1" t="s">
        <v>3</v>
      </c>
      <c r="C5" s="7">
        <f>IFERROR((ROUNDUP(NPER('Išmokų skaičiuotuvas'!C11/12,-'Išmokų skaičiuotuvas'!C12,'Išmokų skaičiuotuvas'!C10,0),0)),"N/A")</f>
        <v>40</v>
      </c>
    </row>
    <row r="6" spans="2:3" s="1" customFormat="1" ht="24" customHeight="1" x14ac:dyDescent="0.2">
      <c r="B6" s="1" t="s">
        <v>4</v>
      </c>
      <c r="C6" s="7">
        <f>IFERROR(ROUNDUP(NPER('Išmokų skaičiuotuvas'!C11/12,-'Išmokų skaičiuotuvas'!C13,'Išmokų skaičiuotuvas'!C10,0),0),"N/A")</f>
        <v>22</v>
      </c>
    </row>
    <row r="7" spans="2:3" s="1" customFormat="1" ht="24" customHeight="1" x14ac:dyDescent="0.2">
      <c r="B7" s="1" t="s">
        <v>5</v>
      </c>
      <c r="C7" s="11">
        <f>IFERROR(((NPER('Išmokų skaičiuotuvas'!C11/12,-'Išmokų skaičiuotuvas'!C12,'Išmokų skaičiuotuvas'!C10,0)*'Išmokų skaičiuotuvas'!C12)-'Išmokų skaičiuotuvas'!C10),"N/A")</f>
        <v>1763.9522603810219</v>
      </c>
    </row>
    <row r="8" spans="2:3" s="1" customFormat="1" ht="24" customHeight="1" x14ac:dyDescent="0.2">
      <c r="B8" s="1" t="s">
        <v>6</v>
      </c>
      <c r="C8" s="11">
        <f>IFERROR(((NPER('Išmokų skaičiuotuvas'!C11/12,-'Išmokų skaičiuotuvas'!C13,'Išmokų skaičiuotuvas'!C10,0)*'Išmokų skaičiuotuvas'!C13)-'Išmokų skaičiuotuvas'!C10),"N/A")</f>
        <v>984.81075313113797</v>
      </c>
    </row>
    <row r="9" spans="2:3" s="1" customFormat="1" ht="35.1" customHeight="1" x14ac:dyDescent="0.25">
      <c r="B9" s="4" t="s">
        <v>7</v>
      </c>
      <c r="C9" s="4" t="s">
        <v>14</v>
      </c>
    </row>
    <row r="10" spans="2:3" s="1" customFormat="1" ht="24" customHeight="1" x14ac:dyDescent="0.2">
      <c r="B10" s="6" t="s">
        <v>8</v>
      </c>
      <c r="C10" s="12">
        <v>10000</v>
      </c>
    </row>
    <row r="11" spans="2:3" s="1" customFormat="1" ht="24" customHeight="1" x14ac:dyDescent="0.2">
      <c r="B11" s="6" t="s">
        <v>9</v>
      </c>
      <c r="C11" s="13">
        <v>0.1</v>
      </c>
    </row>
    <row r="12" spans="2:3" s="1" customFormat="1" ht="24" customHeight="1" x14ac:dyDescent="0.2">
      <c r="B12" s="6" t="s">
        <v>10</v>
      </c>
      <c r="C12" s="12">
        <v>300</v>
      </c>
    </row>
    <row r="13" spans="2:3" s="1" customFormat="1" ht="24" customHeight="1" x14ac:dyDescent="0.2">
      <c r="B13" s="6" t="s">
        <v>11</v>
      </c>
      <c r="C13" s="12">
        <v>500</v>
      </c>
    </row>
  </sheetData>
  <dataValidations count="6">
    <dataValidation allowBlank="1" showInputMessage="1" prompt="Šiame darbalapyje sukurkite kredito kortelės išmokų skaičiuotuvą. Įveskite informaciją paskolos informacijos lentelėje. Diagramos yra langeliuose B3 ir C3" sqref="A1" xr:uid="{00000000-0002-0000-0000-000000000000}"/>
    <dataValidation allowBlank="1" showInputMessage="1" showErrorMessage="1" prompt="Šiame stulpelyje po šia antrašte įveskite paskolos informaciją" sqref="B9" xr:uid="{00000000-0002-0000-0000-000001000000}"/>
    <dataValidation allowBlank="1" showInputMessage="1" showErrorMessage="1" prompt="Šiame stulpelyje po šia antrašte įveskite reikšmes" sqref="C9" xr:uid="{00000000-0002-0000-0000-000002000000}"/>
    <dataValidation allowBlank="1" showInputMessage="1" showErrorMessage="1" prompt="Diagramos duomenų žymos yra žemiau esančiuose langeliuose B5–B8" sqref="B4" xr:uid="{00000000-0002-0000-0000-000003000000}"/>
    <dataValidation allowBlank="1" showInputMessage="1" showErrorMessage="1" prompt="Suma automatiškai apskaičiuojama žemiau esančiuose langeliuose C5–C8. Įveskite paskolos informaciją į lentelę, pradėdami langelyje B9" sqref="C4" xr:uid="{00000000-0002-0000-0000-000004000000}"/>
    <dataValidation allowBlank="1" showInputMessage="1" showErrorMessage="1" prompt="Šio darbalapio pavadinimas yra šiame ir žemiau esančiame langelyje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Išmokų skaičiuotuvas</vt:lpstr>
      <vt:lpstr>'Išmokų skaičiuotuvas'!Print_Titles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2019-06-13T06:01:06Z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