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filterPrivacy="1" codeName="ThisWorkbook"/>
  <bookViews>
    <workbookView xWindow="930" yWindow="0" windowWidth="28800" windowHeight="14235"/>
  </bookViews>
  <sheets>
    <sheet name="Rinkodaros plano duomenys" sheetId="1" r:id="rId1"/>
    <sheet name="Sąrašo duomenys" sheetId="2" r:id="rId2"/>
  </sheets>
  <definedNames>
    <definedName name="_1StulpelioPavadinimas">Duomenys[[#Headers],[UŽDUOTIS]]</definedName>
    <definedName name="_2StulpelioPavadinimas">Žmonės[[#Headers],[VARDAS]]</definedName>
    <definedName name="_StulpelisPavadinimasRegionas1..K4.1">'Rinkodaros plano duomenys'!$D$3</definedName>
    <definedName name="clComplete">'Rinkodaros plano duomenys'!$G$4</definedName>
    <definedName name="clCustom1">'Rinkodaros plano duomenys'!$H$4</definedName>
    <definedName name="clCustom2">'Rinkodaros plano duomenys'!$I$4</definedName>
    <definedName name="clCustom3">'Rinkodaros plano duomenys'!$J$4</definedName>
    <definedName name="clCustom4">'Rinkodaros plano duomenys'!$K$4</definedName>
    <definedName name="clDelayed">'Rinkodaros plano duomenys'!$F$4</definedName>
    <definedName name="clInProgress">'Rinkodaros plano duomenys'!$E$4</definedName>
    <definedName name="clNotStarted">'Rinkodaros plano duomenys'!$D$4</definedName>
    <definedName name="_xlnm.Print_Titles" localSheetId="0">'Rinkodaros plano duomenys'!$5:$5</definedName>
    <definedName name="_xlnm.Print_Titles" localSheetId="1">'Sąrašo duomenys'!$3:$3</definedName>
    <definedName name="txtCustom1">'Rinkodaros plano duomenys'!$H$3</definedName>
    <definedName name="txtCustom2">'Rinkodaros plano duomenys'!$I$3</definedName>
    <definedName name="txtCustom3">'Rinkodaros plano duomenys'!$J$3</definedName>
    <definedName name="txtCustom4">'Rinkodaros plano duomenys'!$K$3</definedName>
    <definedName name="Vardai">Žmonės[VARDAS]</definedName>
  </definedNames>
  <calcPr calcId="171027"/>
</workbook>
</file>

<file path=xl/calcChain.xml><?xml version="1.0" encoding="utf-8"?>
<calcChain xmlns="http://schemas.openxmlformats.org/spreadsheetml/2006/main">
  <c r="G17" i="1" l="1"/>
  <c r="F17" i="1"/>
  <c r="H16" i="1"/>
  <c r="I16" i="1"/>
  <c r="G16" i="1"/>
  <c r="F16" i="1"/>
  <c r="G15" i="1"/>
  <c r="F15" i="1"/>
  <c r="H14" i="1"/>
  <c r="G14" i="1"/>
  <c r="F14" i="1"/>
  <c r="H13" i="1"/>
  <c r="G13" i="1"/>
  <c r="G12" i="1"/>
  <c r="F12" i="1"/>
  <c r="G10" i="1"/>
  <c r="F10" i="1"/>
  <c r="I9" i="1"/>
  <c r="H9" i="1"/>
  <c r="G9" i="1"/>
  <c r="F9" i="1"/>
  <c r="G8" i="1"/>
  <c r="F8" i="1"/>
  <c r="H7" i="1"/>
  <c r="G7" i="1"/>
  <c r="F7" i="1"/>
  <c r="F13" i="1"/>
  <c r="H6" i="1"/>
  <c r="G6" i="1"/>
  <c r="F6" i="1"/>
</calcChain>
</file>

<file path=xl/sharedStrings.xml><?xml version="1.0" encoding="utf-8"?>
<sst xmlns="http://schemas.openxmlformats.org/spreadsheetml/2006/main" count="97" uniqueCount="50">
  <si>
    <t>Rinkodaros plano duomenys</t>
  </si>
  <si>
    <t>Rinkodaros planų sąrašai</t>
  </si>
  <si>
    <t>UŽDUOTIS</t>
  </si>
  <si>
    <t>Produkto analizė</t>
  </si>
  <si>
    <t>Kurti siužeto linijas</t>
  </si>
  <si>
    <t>Peržiūrėti siužetinės linijos dizainą</t>
  </si>
  <si>
    <t>I tyrimų analizės etapas</t>
  </si>
  <si>
    <t>I reklamos turinio kūrimo etapas</t>
  </si>
  <si>
    <t>Produkto reikalavimų aprašai</t>
  </si>
  <si>
    <t>Plėtros specifikacijų prototipas</t>
  </si>
  <si>
    <t>Kokybės kontrolė, eigos ataskaitos</t>
  </si>
  <si>
    <t>Peržiūrėti siužeto linijas naudojant grafikos priemonę</t>
  </si>
  <si>
    <t>II tyrimų analizės etapas</t>
  </si>
  <si>
    <t>II reklamos turinio kūrimo etapas</t>
  </si>
  <si>
    <t>BŪSENA</t>
  </si>
  <si>
    <t>Vykdoma</t>
  </si>
  <si>
    <t>Baigta</t>
  </si>
  <si>
    <t>Atidėta</t>
  </si>
  <si>
    <t>Nepradėta</t>
  </si>
  <si>
    <t>BŪSENOS SPALVŲ LEGENDA IR PERJUNGIMAS</t>
  </si>
  <si>
    <t>DATA</t>
  </si>
  <si>
    <t>SAVININKAS</t>
  </si>
  <si>
    <t>Jonas V.</t>
  </si>
  <si>
    <t>Andrius Ž.</t>
  </si>
  <si>
    <t>Urtė L.</t>
  </si>
  <si>
    <t>KAM PRISKIRTA</t>
  </si>
  <si>
    <t>Linas Š.</t>
  </si>
  <si>
    <t>Robertas M.</t>
  </si>
  <si>
    <t>Morta M.</t>
  </si>
  <si>
    <t>Jurgis Ž.</t>
  </si>
  <si>
    <t>IŠJUNGTI</t>
  </si>
  <si>
    <t>NUMATOMAS
PRADŽIOS DATA</t>
  </si>
  <si>
    <t>NUMATOMAS
PABAIGOS DATA</t>
  </si>
  <si>
    <t>1 pasirinktinis</t>
  </si>
  <si>
    <t xml:space="preserve">FAKTINĖ 
PRADŽIOS DATA </t>
  </si>
  <si>
    <t>2 pasirinktinis</t>
  </si>
  <si>
    <t xml:space="preserve">FAKTINĖ 
PABAIGOS DATA </t>
  </si>
  <si>
    <t>3 pasirinktinis</t>
  </si>
  <si>
    <t>NUMATOMOS IŠLAIDOS</t>
  </si>
  <si>
    <t>4 pasirinktinis</t>
  </si>
  <si>
    <t>FAKTINĖ 
KAINA</t>
  </si>
  <si>
    <t>VARDAS</t>
  </si>
  <si>
    <t>Karolis B.</t>
  </si>
  <si>
    <t>ANTRAŠTĖ</t>
  </si>
  <si>
    <t>Rinkodaros specialistas</t>
  </si>
  <si>
    <t>Rinkodaros vadybininkas</t>
  </si>
  <si>
    <t>Projektų vadovas</t>
  </si>
  <si>
    <t>Rinkodaros analitikas</t>
  </si>
  <si>
    <t>Tyrimų koordinatorius</t>
  </si>
  <si>
    <t>Partnerių rinkodaros vadybininkas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</si>
</sst>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5" formatCode="&quot;$&quot;#,##0_);\(&quot;$&quot;#,##0\)"/>
  </numFmts>
  <fonts count="14" x14ac:knownFonts="1">
    <font>
      <sz val="11"/>
      <color theme="1"/>
      <name val="Euphemia"/>
      <family val="2"/>
      <scheme val="minor"/>
    </font>
    <font>
      <sz val="9"/>
      <color theme="1"/>
      <name val="Euphemia"/>
      <family val="2"/>
      <scheme val="minor"/>
    </font>
    <font>
      <sz val="26"/>
      <color theme="1"/>
      <name val="Georgia"/>
      <family val="2"/>
      <scheme val="major"/>
    </font>
    <font>
      <sz val="11"/>
      <color theme="1"/>
      <name val="Euphemia"/>
      <family val="2"/>
      <scheme val="minor"/>
    </font>
    <font>
      <sz val="11"/>
      <color theme="4" tint="-0.499984740745262"/>
      <name val="Euphemia"/>
      <family val="2"/>
      <scheme val="minor"/>
    </font>
    <font>
      <sz val="11"/>
      <color theme="6" tint="-0.499984740745262"/>
      <name val="Euphemia"/>
      <family val="2"/>
      <scheme val="minor"/>
    </font>
    <font>
      <sz val="11"/>
      <color theme="5" tint="-0.499984740745262"/>
      <name val="Euphemia"/>
      <family val="2"/>
      <scheme val="minor"/>
    </font>
    <font>
      <sz val="11"/>
      <color theme="7" tint="-0.499984740745262"/>
      <name val="Euphemia"/>
      <family val="2"/>
      <scheme val="minor"/>
    </font>
    <font>
      <sz val="11"/>
      <color theme="7" tint="-0.24994659260841701"/>
      <name val="Euphemia"/>
      <family val="2"/>
      <scheme val="minor"/>
    </font>
    <font>
      <sz val="11"/>
      <color theme="6" tint="-0.24994659260841701"/>
      <name val="Euphemia"/>
      <family val="2"/>
      <scheme val="minor"/>
    </font>
    <font>
      <sz val="11"/>
      <color theme="5" tint="-0.24994659260841701"/>
      <name val="Euphemia"/>
      <family val="2"/>
      <scheme val="minor"/>
    </font>
    <font>
      <sz val="11"/>
      <color theme="0"/>
      <name val="Euphemia"/>
      <family val="2"/>
      <scheme val="minor"/>
    </font>
    <font>
      <sz val="11"/>
      <color theme="1" tint="0.34998626667073579"/>
      <name val="Georgia"/>
      <family val="1"/>
      <scheme val="major"/>
    </font>
    <font>
      <b/>
      <sz val="11"/>
      <color theme="1"/>
      <name val="Euphemia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</fills>
  <borders count="7">
    <border>
      <left/>
      <right/>
      <top/>
      <bottom/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/>
      <right/>
      <top style="thin">
        <color theme="1" tint="0.499984740745262"/>
      </top>
      <bottom/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/>
      <right/>
      <top/>
      <bottom style="thin">
        <color theme="1" tint="0.499984740745262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ck">
        <color theme="0"/>
      </top>
      <bottom style="thin">
        <color theme="0"/>
      </bottom>
      <diagonal/>
    </border>
  </borders>
  <cellStyleXfs count="20">
    <xf numFmtId="0" fontId="0" fillId="0" borderId="0" applyNumberFormat="0">
      <alignment horizontal="left" vertical="center" wrapText="1"/>
    </xf>
    <xf numFmtId="0" fontId="12" fillId="0" borderId="4" applyProtection="0">
      <alignment horizontal="center"/>
    </xf>
    <xf numFmtId="0" fontId="2" fillId="0" borderId="0" applyNumberFormat="0" applyFill="0" applyBorder="0" applyProtection="0">
      <alignment vertical="center"/>
    </xf>
    <xf numFmtId="0" fontId="3" fillId="0" borderId="0" applyNumberFormat="0" applyFont="0" applyFill="0" applyBorder="0" applyProtection="0">
      <alignment horizontal="left" wrapText="1"/>
    </xf>
    <xf numFmtId="0" fontId="13" fillId="0" borderId="0" applyNumberFormat="0" applyFill="0" applyBorder="0" applyProtection="0">
      <alignment horizontal="left"/>
    </xf>
    <xf numFmtId="5" fontId="3" fillId="0" borderId="0" applyFont="0" applyFill="0" applyBorder="0" applyProtection="0">
      <alignment horizontal="right" vertical="center"/>
    </xf>
    <xf numFmtId="0" fontId="3" fillId="0" borderId="0">
      <alignment vertical="center" wrapText="1"/>
    </xf>
    <xf numFmtId="0" fontId="4" fillId="2" borderId="6" applyNumberFormat="0" applyProtection="0">
      <alignment horizontal="center"/>
    </xf>
    <xf numFmtId="0" fontId="4" fillId="3" borderId="6" applyNumberFormat="0" applyProtection="0">
      <alignment horizontal="center"/>
    </xf>
    <xf numFmtId="0" fontId="10" fillId="4" borderId="6" applyNumberFormat="0" applyProtection="0">
      <alignment horizontal="center"/>
    </xf>
    <xf numFmtId="0" fontId="6" fillId="5" borderId="6" applyNumberFormat="0" applyProtection="0">
      <alignment horizontal="center"/>
    </xf>
    <xf numFmtId="0" fontId="9" fillId="6" borderId="6" applyNumberFormat="0" applyProtection="0">
      <alignment horizontal="center"/>
    </xf>
    <xf numFmtId="0" fontId="5" fillId="7" borderId="6" applyNumberFormat="0" applyProtection="0">
      <alignment horizontal="center"/>
    </xf>
    <xf numFmtId="0" fontId="8" fillId="8" borderId="6" applyNumberFormat="0" applyProtection="0">
      <alignment horizontal="center"/>
    </xf>
    <xf numFmtId="0" fontId="7" fillId="9" borderId="6" applyNumberFormat="0" applyProtection="0">
      <alignment horizontal="center"/>
    </xf>
    <xf numFmtId="14" fontId="3" fillId="0" borderId="0" applyFont="0" applyFill="0" applyBorder="0" applyProtection="0">
      <alignment horizontal="right" vertical="center" wrapText="1"/>
    </xf>
    <xf numFmtId="0" fontId="11" fillId="0" borderId="0" applyNumberFormat="0" applyFill="0" applyBorder="0" applyAlignment="0" applyProtection="0">
      <alignment vertical="center" wrapText="1"/>
    </xf>
    <xf numFmtId="0" fontId="11" fillId="0" borderId="0" applyNumberFormat="0" applyFill="0" applyBorder="0" applyAlignment="0" applyProtection="0">
      <alignment vertical="center" wrapText="1"/>
    </xf>
    <xf numFmtId="0" fontId="3" fillId="0" borderId="1" applyNumberFormat="0" applyFont="0" applyFill="0" applyAlignment="0">
      <alignment horizontal="left" vertical="center" wrapText="1"/>
    </xf>
    <xf numFmtId="0" fontId="3" fillId="0" borderId="3" applyFont="0" applyFill="0" applyAlignment="0">
      <alignment horizontal="left" vertical="center" wrapText="1"/>
    </xf>
  </cellStyleXfs>
  <cellXfs count="33">
    <xf numFmtId="0" fontId="0" fillId="0" borderId="0" xfId="0">
      <alignment horizontal="left" vertical="center" wrapText="1"/>
    </xf>
    <xf numFmtId="0" fontId="0" fillId="0" borderId="2" xfId="0" applyBorder="1">
      <alignment horizontal="left" vertical="center" wrapText="1"/>
    </xf>
    <xf numFmtId="0" fontId="0" fillId="0" borderId="0" xfId="0" applyFont="1" applyBorder="1">
      <alignment horizontal="left" vertical="center" wrapText="1"/>
    </xf>
    <xf numFmtId="0" fontId="0" fillId="0" borderId="0" xfId="0" applyAlignment="1">
      <alignment vertical="center"/>
    </xf>
    <xf numFmtId="0" fontId="1" fillId="0" borderId="0" xfId="0" applyFont="1">
      <alignment horizontal="left" vertical="center" wrapText="1"/>
    </xf>
    <xf numFmtId="0" fontId="2" fillId="0" borderId="0" xfId="2" applyAlignment="1">
      <alignment vertical="center"/>
    </xf>
    <xf numFmtId="0" fontId="6" fillId="5" borderId="6" xfId="10">
      <alignment horizontal="center"/>
    </xf>
    <xf numFmtId="0" fontId="0" fillId="5" borderId="5" xfId="0" applyFill="1" applyBorder="1" applyAlignment="1">
      <alignment horizontal="center"/>
    </xf>
    <xf numFmtId="0" fontId="4" fillId="3" borderId="6" xfId="8">
      <alignment horizontal="center"/>
    </xf>
    <xf numFmtId="0" fontId="0" fillId="3" borderId="5" xfId="0" applyFill="1" applyBorder="1" applyAlignment="1">
      <alignment horizontal="center"/>
    </xf>
    <xf numFmtId="0" fontId="7" fillId="9" borderId="6" xfId="14">
      <alignment horizontal="center"/>
    </xf>
    <xf numFmtId="0" fontId="0" fillId="9" borderId="5" xfId="0" applyFill="1" applyBorder="1" applyAlignment="1">
      <alignment horizontal="center"/>
    </xf>
    <xf numFmtId="0" fontId="5" fillId="7" borderId="6" xfId="12">
      <alignment horizontal="center"/>
    </xf>
    <xf numFmtId="0" fontId="0" fillId="7" borderId="5" xfId="0" applyFill="1" applyBorder="1" applyAlignment="1">
      <alignment horizontal="center"/>
    </xf>
    <xf numFmtId="0" fontId="4" fillId="2" borderId="6" xfId="7">
      <alignment horizontal="center"/>
    </xf>
    <xf numFmtId="0" fontId="0" fillId="2" borderId="5" xfId="0" applyFill="1" applyBorder="1" applyAlignment="1">
      <alignment horizontal="center"/>
    </xf>
    <xf numFmtId="0" fontId="8" fillId="8" borderId="6" xfId="13">
      <alignment horizontal="center"/>
    </xf>
    <xf numFmtId="0" fontId="0" fillId="8" borderId="5" xfId="0" applyFill="1" applyBorder="1" applyAlignment="1">
      <alignment horizontal="center"/>
    </xf>
    <xf numFmtId="0" fontId="9" fillId="6" borderId="6" xfId="11">
      <alignment horizontal="center"/>
    </xf>
    <xf numFmtId="0" fontId="0" fillId="6" borderId="5" xfId="0" applyFill="1" applyBorder="1" applyAlignment="1">
      <alignment horizontal="center"/>
    </xf>
    <xf numFmtId="0" fontId="10" fillId="4" borderId="6" xfId="9">
      <alignment horizontal="center"/>
    </xf>
    <xf numFmtId="0" fontId="0" fillId="4" borderId="5" xfId="0" applyFill="1" applyBorder="1" applyAlignment="1">
      <alignment horizontal="center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/>
    </xf>
    <xf numFmtId="14" fontId="0" fillId="0" borderId="0" xfId="15" applyFont="1" applyBorder="1">
      <alignment horizontal="right" vertical="center" wrapText="1"/>
    </xf>
    <xf numFmtId="0" fontId="0" fillId="0" borderId="0" xfId="3" applyFont="1" applyFill="1" applyBorder="1">
      <alignment horizontal="left" wrapText="1"/>
    </xf>
    <xf numFmtId="5" fontId="0" fillId="0" borderId="0" xfId="5" applyFont="1" applyBorder="1">
      <alignment horizontal="right" vertical="center"/>
    </xf>
    <xf numFmtId="0" fontId="13" fillId="0" borderId="0" xfId="4" applyBorder="1">
      <alignment horizontal="left"/>
    </xf>
    <xf numFmtId="0" fontId="0" fillId="0" borderId="1" xfId="18" applyFont="1">
      <alignment horizontal="left" vertical="center" wrapText="1"/>
    </xf>
    <xf numFmtId="0" fontId="0" fillId="0" borderId="3" xfId="19" applyFont="1">
      <alignment horizontal="left" vertical="center" wrapText="1"/>
    </xf>
    <xf numFmtId="0" fontId="12" fillId="0" borderId="4" xfId="1">
      <alignment horizontal="center"/>
    </xf>
    <xf numFmtId="0" fontId="2" fillId="0" borderId="0" xfId="2">
      <alignment vertical="center"/>
    </xf>
    <xf numFmtId="0" fontId="11" fillId="0" borderId="0" xfId="16" applyAlignment="1">
      <alignment horizontal="center" vertical="center" wrapText="1"/>
    </xf>
  </cellXfs>
  <cellStyles count="20">
    <cellStyle name="20% - Accent1" xfId="7" builtinId="30" customBuiltin="1"/>
    <cellStyle name="20% - Accent2" xfId="9" builtinId="34" customBuiltin="1"/>
    <cellStyle name="20% - Accent3" xfId="11" builtinId="38" customBuiltin="1"/>
    <cellStyle name="20% - Accent4" xfId="13" builtinId="42" customBuiltin="1"/>
    <cellStyle name="40% - Accent1" xfId="8" builtinId="31" customBuiltin="1"/>
    <cellStyle name="40% - Accent2" xfId="10" builtinId="35" customBuiltin="1"/>
    <cellStyle name="40% - Accent3" xfId="12" builtinId="39" customBuiltin="1"/>
    <cellStyle name="40% - Accent4" xfId="14" builtinId="43" customBuiltin="1"/>
    <cellStyle name="Currency" xfId="5" builtinId="4" customBuiltin="1"/>
    <cellStyle name="Data" xfId="15"/>
    <cellStyle name="Explanatory Text" xfId="6" builtinId="53" customBuiltin="1"/>
    <cellStyle name="Followed Hyperlink" xfId="17" builtinId="9" customBuiltin="1"/>
    <cellStyle name="Heading 1" xfId="1" builtinId="16" customBuiltin="1"/>
    <cellStyle name="Heading 2" xfId="3" builtinId="17" customBuiltin="1"/>
    <cellStyle name="Heading 3" xfId="4" builtinId="18" customBuiltin="1"/>
    <cellStyle name="Hyperlink" xfId="16" builtinId="8" customBuiltin="1"/>
    <cellStyle name="Legendos dešinioji kraštinė" xfId="19"/>
    <cellStyle name="Legendos kairioji kraštinė" xfId="18"/>
    <cellStyle name="Normal" xfId="0" builtinId="0" customBuiltin="1"/>
    <cellStyle name="Title" xfId="2" builtinId="15" customBuiltin="1"/>
  </cellStyles>
  <dxfs count="14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Euphemia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Euphemia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Euphemia"/>
        <scheme val="minor"/>
      </font>
    </dxf>
    <dxf>
      <font>
        <b val="0"/>
        <i val="0"/>
        <color theme="4" tint="-0.499984740745262"/>
      </font>
      <fill>
        <patternFill>
          <bgColor theme="4" tint="0.79998168889431442"/>
        </patternFill>
      </fill>
    </dxf>
    <dxf>
      <font>
        <b val="0"/>
        <i val="0"/>
        <color theme="6" tint="-0.499984740745262"/>
      </font>
      <fill>
        <patternFill>
          <bgColor theme="6" tint="0.59996337778862885"/>
        </patternFill>
      </fill>
    </dxf>
    <dxf>
      <font>
        <b val="0"/>
        <i val="0"/>
        <color theme="7" tint="-0.499984740745262"/>
      </font>
      <fill>
        <patternFill>
          <bgColor theme="7" tint="0.59996337778862885"/>
        </patternFill>
      </fill>
    </dxf>
    <dxf>
      <font>
        <b val="0"/>
        <i val="0"/>
        <color theme="4" tint="-0.499984740745262"/>
      </font>
      <fill>
        <patternFill>
          <bgColor theme="4" tint="0.59996337778862885"/>
        </patternFill>
      </fill>
    </dxf>
    <dxf>
      <font>
        <b val="0"/>
        <i val="0"/>
        <color theme="5" tint="-0.499984740745262"/>
      </font>
      <fill>
        <patternFill>
          <bgColor theme="5" tint="0.59996337778862885"/>
        </patternFill>
      </fill>
    </dxf>
    <dxf>
      <font>
        <b val="0"/>
        <i val="0"/>
        <color theme="5" tint="-0.24994659260841701"/>
      </font>
      <fill>
        <patternFill>
          <bgColor theme="5" tint="0.79998168889431442"/>
        </patternFill>
      </fill>
    </dxf>
    <dxf>
      <font>
        <b val="0"/>
        <i val="0"/>
        <color theme="6" tint="-0.24994659260841701"/>
      </font>
      <fill>
        <patternFill>
          <bgColor theme="6" tint="0.79998168889431442"/>
        </patternFill>
      </fill>
    </dxf>
    <dxf>
      <font>
        <b val="0"/>
        <i val="0"/>
        <color theme="7" tint="-0.24994659260841701"/>
      </font>
      <fill>
        <patternFill>
          <bgColor theme="7" tint="0.79998168889431442"/>
        </patternFill>
      </fill>
    </dxf>
    <dxf>
      <font>
        <b/>
        <i val="0"/>
        <color theme="1"/>
      </font>
      <border>
        <top style="thin">
          <color theme="1" tint="0.34998626667073579"/>
        </top>
        <bottom style="medium">
          <color theme="1" tint="0.34998626667073579"/>
        </bottom>
      </border>
    </dxf>
    <dxf>
      <font>
        <b val="0"/>
        <i val="0"/>
        <color theme="1"/>
      </font>
      <border diagonalUp="0" diagonalDown="0">
        <left/>
        <right/>
        <top/>
        <bottom style="medium">
          <color theme="1" tint="0.34998626667073579"/>
        </bottom>
        <vertical style="medium">
          <color theme="0"/>
        </vertical>
        <horizontal/>
      </border>
    </dxf>
    <dxf>
      <font>
        <b val="0"/>
        <i val="0"/>
        <color theme="1"/>
      </font>
      <border diagonalUp="0" diagonalDown="0">
        <left/>
        <right/>
        <top/>
        <bottom style="medium">
          <color theme="1" tint="0.34998626667073579"/>
        </bottom>
        <vertical style="medium">
          <color theme="0"/>
        </vertical>
        <horizontal style="medium">
          <color theme="0"/>
        </horizontal>
      </border>
    </dxf>
  </dxfs>
  <tableStyles count="1" defaultTableStyle="Rinkodaros planas" defaultPivotStyle="PivotStyleLight16">
    <tableStyle name="Rinkodaros planas" pivot="0" count="3">
      <tableStyleElement type="wholeTable" dxfId="13"/>
      <tableStyleElement type="headerRow" dxfId="12"/>
      <tableStyleElement type="totalRow" dxfId="1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'S&#261;ra&#353;o duomenys'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'Rinkodaros plano duomenys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1</xdr:row>
      <xdr:rowOff>95246</xdr:rowOff>
    </xdr:from>
    <xdr:to>
      <xdr:col>1</xdr:col>
      <xdr:colOff>2619374</xdr:colOff>
      <xdr:row>2</xdr:row>
      <xdr:rowOff>179066</xdr:rowOff>
    </xdr:to>
    <xdr:grpSp>
      <xdr:nvGrpSpPr>
        <xdr:cNvPr id="3" name="Rinkodaros planų sąrašai" descr="Naršymo saitas į darbalapį Sąrašo duomenys">
          <a:hlinkClick xmlns:r="http://schemas.openxmlformats.org/officeDocument/2006/relationships" r:id="rId1" tooltip="Pasirinkite, jei norite eiti į darbalapį Sąrašo duomenys"/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pSpPr/>
      </xdr:nvGrpSpPr>
      <xdr:grpSpPr>
        <a:xfrm>
          <a:off x="314325" y="695321"/>
          <a:ext cx="2533649" cy="274320"/>
          <a:chOff x="200026" y="847725"/>
          <a:chExt cx="2009774" cy="274320"/>
        </a:xfrm>
      </xdr:grpSpPr>
      <xdr:sp macro="" textlink="">
        <xdr:nvSpPr>
          <xdr:cNvPr id="2" name="1 stačiakampis" descr="Naršymo saitas į darbalapį Sąrašo duomenys">
            <a:extLst>
              <a:ext uri="{FF2B5EF4-FFF2-40B4-BE49-F238E27FC236}">
                <a16:creationId xmlns:a16="http://schemas.microsoft.com/office/drawing/2014/main" id="{00000000-0008-0000-0000-000002000000}"/>
              </a:ext>
            </a:extLst>
          </xdr:cNvPr>
          <xdr:cNvSpPr/>
        </xdr:nvSpPr>
        <xdr:spPr>
          <a:xfrm>
            <a:off x="200026" y="847725"/>
            <a:ext cx="2009774" cy="274320"/>
          </a:xfrm>
          <a:prstGeom prst="rect">
            <a:avLst/>
          </a:prstGeom>
          <a:solidFill>
            <a:schemeClr val="accent6">
              <a:lumMod val="5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wrap="none" tIns="0" bIns="0" rtlCol="0" anchor="ctr"/>
          <a:lstStyle/>
          <a:p>
            <a:pPr marL="0" indent="0" algn="l" rtl="0"/>
            <a:r>
              <a:rPr lang="lt" sz="1100" b="0" spc="60">
                <a:solidFill>
                  <a:schemeClr val="bg1"/>
                </a:solidFill>
                <a:latin typeface="+mn-lt"/>
                <a:ea typeface="+mn-ea"/>
                <a:cs typeface="+mn-cs"/>
              </a:rPr>
              <a:t>RINKODAROS PLANŲ SĄRAŠAI</a:t>
            </a:r>
          </a:p>
        </xdr:txBody>
      </xdr:sp>
      <xdr:sp macro="" textlink="">
        <xdr:nvSpPr>
          <xdr:cNvPr id="1029" name="5 laisva forma" descr="Rodyklė">
            <a:extLst>
              <a:ext uri="{FF2B5EF4-FFF2-40B4-BE49-F238E27FC236}">
                <a16:creationId xmlns:a16="http://schemas.microsoft.com/office/drawing/2014/main" id="{00000000-0008-0000-0000-000005040000}"/>
              </a:ext>
            </a:extLst>
          </xdr:cNvPr>
          <xdr:cNvSpPr>
            <a:spLocks/>
          </xdr:cNvSpPr>
        </xdr:nvSpPr>
        <xdr:spPr bwMode="auto">
          <a:xfrm>
            <a:off x="2052617" y="927265"/>
            <a:ext cx="73521" cy="116657"/>
          </a:xfrm>
          <a:custGeom>
            <a:avLst/>
            <a:gdLst>
              <a:gd name="T0" fmla="*/ 548 w 1867"/>
              <a:gd name="T1" fmla="*/ 0 h 2966"/>
              <a:gd name="T2" fmla="*/ 1867 w 1867"/>
              <a:gd name="T3" fmla="*/ 1484 h 2966"/>
              <a:gd name="T4" fmla="*/ 548 w 1867"/>
              <a:gd name="T5" fmla="*/ 2966 h 2966"/>
              <a:gd name="T6" fmla="*/ 0 w 1867"/>
              <a:gd name="T7" fmla="*/ 2479 h 2966"/>
              <a:gd name="T8" fmla="*/ 885 w 1867"/>
              <a:gd name="T9" fmla="*/ 1484 h 2966"/>
              <a:gd name="T10" fmla="*/ 0 w 1867"/>
              <a:gd name="T11" fmla="*/ 487 h 2966"/>
              <a:gd name="T12" fmla="*/ 548 w 1867"/>
              <a:gd name="T13" fmla="*/ 0 h 296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</a:cxnLst>
            <a:rect l="0" t="0" r="r" b="b"/>
            <a:pathLst>
              <a:path w="1867" h="2966">
                <a:moveTo>
                  <a:pt x="548" y="0"/>
                </a:moveTo>
                <a:lnTo>
                  <a:pt x="1867" y="1484"/>
                </a:lnTo>
                <a:lnTo>
                  <a:pt x="548" y="2966"/>
                </a:lnTo>
                <a:lnTo>
                  <a:pt x="0" y="2479"/>
                </a:lnTo>
                <a:lnTo>
                  <a:pt x="885" y="1484"/>
                </a:lnTo>
                <a:lnTo>
                  <a:pt x="0" y="487"/>
                </a:lnTo>
                <a:lnTo>
                  <a:pt x="548" y="0"/>
                </a:lnTo>
                <a:close/>
              </a:path>
            </a:pathLst>
          </a:custGeom>
          <a:solidFill>
            <a:schemeClr val="bg1"/>
          </a:solidFill>
          <a:ln w="0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85724</xdr:colOff>
      <xdr:row>1</xdr:row>
      <xdr:rowOff>95250</xdr:rowOff>
    </xdr:from>
    <xdr:to>
      <xdr:col>2</xdr:col>
      <xdr:colOff>1638301</xdr:colOff>
      <xdr:row>1</xdr:row>
      <xdr:rowOff>369570</xdr:rowOff>
    </xdr:to>
    <xdr:grpSp>
      <xdr:nvGrpSpPr>
        <xdr:cNvPr id="8" name="Rinkodaros planų sąrašas" descr="Naršymo saitas su rinkodaros plano duomenų darbalapiu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GrpSpPr/>
      </xdr:nvGrpSpPr>
      <xdr:grpSpPr>
        <a:xfrm>
          <a:off x="285749" y="695325"/>
          <a:ext cx="2990852" cy="274320"/>
          <a:chOff x="200024" y="981075"/>
          <a:chExt cx="2097896" cy="274320"/>
        </a:xfrm>
      </xdr:grpSpPr>
      <xdr:sp macro="" textlink="">
        <xdr:nvSpPr>
          <xdr:cNvPr id="2" name="1 stačiakampis" descr="Naršymo saitas su rinkodaros plano duomenų darbalapiu">
            <a:hlinkClick xmlns:r="http://schemas.openxmlformats.org/officeDocument/2006/relationships" r:id="rId1" tooltip="Pasirinkite, kad pereitumėte prie rinkodaros plano duomenų darbalapio"/>
            <a:extLst>
              <a:ext uri="{FF2B5EF4-FFF2-40B4-BE49-F238E27FC236}">
                <a16:creationId xmlns:a16="http://schemas.microsoft.com/office/drawing/2014/main" id="{00000000-0008-0000-0100-000002000000}"/>
              </a:ext>
            </a:extLst>
          </xdr:cNvPr>
          <xdr:cNvSpPr/>
        </xdr:nvSpPr>
        <xdr:spPr>
          <a:xfrm>
            <a:off x="200024" y="981075"/>
            <a:ext cx="2097896" cy="274320"/>
          </a:xfrm>
          <a:prstGeom prst="rect">
            <a:avLst/>
          </a:prstGeom>
          <a:solidFill>
            <a:schemeClr val="accent6">
              <a:lumMod val="5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 rtl="0"/>
            <a:r>
              <a:rPr lang="lt" sz="1100" b="0" spc="60">
                <a:solidFill>
                  <a:schemeClr val="bg1"/>
                </a:solidFill>
              </a:rPr>
              <a:t>RINKODAROS PLANAS </a:t>
            </a:r>
            <a:r>
              <a:rPr lang="lt" sz="1100" b="0" spc="60" baseline="0">
                <a:solidFill>
                  <a:schemeClr val="bg1"/>
                </a:solidFill>
              </a:rPr>
              <a:t>DUOMENYS</a:t>
            </a:r>
          </a:p>
        </xdr:txBody>
      </xdr:sp>
      <xdr:sp macro="" textlink="">
        <xdr:nvSpPr>
          <xdr:cNvPr id="6" name="5 laisva forma" descr="Rodyklė">
            <a:extLst>
              <a:ext uri="{FF2B5EF4-FFF2-40B4-BE49-F238E27FC236}">
                <a16:creationId xmlns:a16="http://schemas.microsoft.com/office/drawing/2014/main" id="{00000000-0008-0000-0100-000006000000}"/>
              </a:ext>
            </a:extLst>
          </xdr:cNvPr>
          <xdr:cNvSpPr>
            <a:spLocks/>
          </xdr:cNvSpPr>
        </xdr:nvSpPr>
        <xdr:spPr bwMode="auto">
          <a:xfrm flipH="1">
            <a:off x="2094232" y="1059489"/>
            <a:ext cx="74248" cy="102614"/>
          </a:xfrm>
          <a:custGeom>
            <a:avLst/>
            <a:gdLst>
              <a:gd name="T0" fmla="*/ 548 w 1867"/>
              <a:gd name="T1" fmla="*/ 0 h 2966"/>
              <a:gd name="T2" fmla="*/ 1867 w 1867"/>
              <a:gd name="T3" fmla="*/ 1484 h 2966"/>
              <a:gd name="T4" fmla="*/ 548 w 1867"/>
              <a:gd name="T5" fmla="*/ 2966 h 2966"/>
              <a:gd name="T6" fmla="*/ 0 w 1867"/>
              <a:gd name="T7" fmla="*/ 2479 h 2966"/>
              <a:gd name="T8" fmla="*/ 885 w 1867"/>
              <a:gd name="T9" fmla="*/ 1484 h 2966"/>
              <a:gd name="T10" fmla="*/ 0 w 1867"/>
              <a:gd name="T11" fmla="*/ 487 h 2966"/>
              <a:gd name="T12" fmla="*/ 548 w 1867"/>
              <a:gd name="T13" fmla="*/ 0 h 296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</a:cxnLst>
            <a:rect l="0" t="0" r="r" b="b"/>
            <a:pathLst>
              <a:path w="1867" h="2966">
                <a:moveTo>
                  <a:pt x="548" y="0"/>
                </a:moveTo>
                <a:lnTo>
                  <a:pt x="1867" y="1484"/>
                </a:lnTo>
                <a:lnTo>
                  <a:pt x="548" y="2966"/>
                </a:lnTo>
                <a:lnTo>
                  <a:pt x="0" y="2479"/>
                </a:lnTo>
                <a:lnTo>
                  <a:pt x="885" y="1484"/>
                </a:lnTo>
                <a:lnTo>
                  <a:pt x="0" y="487"/>
                </a:lnTo>
                <a:lnTo>
                  <a:pt x="548" y="0"/>
                </a:lnTo>
                <a:close/>
              </a:path>
            </a:pathLst>
          </a:custGeom>
          <a:solidFill>
            <a:schemeClr val="bg1"/>
          </a:solidFill>
          <a:ln w="0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 fPrintsWithSheet="0"/>
  </xdr:twoCellAnchor>
</xdr:wsDr>
</file>

<file path=xl/tables/table1.xml><?xml version="1.0" encoding="utf-8"?>
<table xmlns="http://schemas.openxmlformats.org/spreadsheetml/2006/main" id="1" name="Duomenys" displayName="Duomenys" ref="B5:K17">
  <autoFilter ref="B5:K17"/>
  <tableColumns count="10">
    <tableColumn id="1" name="UŽDUOTIS" totalsRowLabel="Total" totalsRowDxfId="2"/>
    <tableColumn id="10" name="BŪSENA" totalsRowFunction="count"/>
    <tableColumn id="2" name="SAVININKAS" totalsRowDxfId="1"/>
    <tableColumn id="3" name="KAM PRISKIRTA" totalsRowDxfId="0"/>
    <tableColumn id="4" name="NUMATOMAS_x000a_PRADŽIOS DATA"/>
    <tableColumn id="5" name="NUMATOMAS_x000a_PABAIGOS DATA"/>
    <tableColumn id="6" name="FAKTINĖ _x000a_PRADŽIOS DATA "/>
    <tableColumn id="7" name="FAKTINĖ _x000a_PABAIGOS DATA "/>
    <tableColumn id="8" name="NUMATOMOS IŠLAIDOS"/>
    <tableColumn id="9" name="FAKTINĖ _x000a_KAINA" totalsRowFunction="sum"/>
  </tableColumns>
  <tableStyleInfo name="Rinkodaros planas" showFirstColumn="0" showLastColumn="0" showRowStripes="0" showColumnStripes="0"/>
  <extLst>
    <ext xmlns:x14="http://schemas.microsoft.com/office/spreadsheetml/2009/9/main" uri="{504A1905-F514-4f6f-8877-14C23A59335A}">
      <x14:table altTextSummary="Šioje lentelėje įveskite užduotį, būseną, savininko ir priskirto asmens vardą, numatomą pradžios datą ir pabaigos datą, faktinę pradžios datą ir pabaigos datą, ir numatomas ir faktines išlaidas"/>
    </ext>
  </extLst>
</table>
</file>

<file path=xl/tables/table2.xml><?xml version="1.0" encoding="utf-8"?>
<table xmlns="http://schemas.openxmlformats.org/spreadsheetml/2006/main" id="3" name="Žmonės" displayName="Žmonės" ref="B3:C11" totalsRowShown="0">
  <autoFilter ref="B3:C11"/>
  <tableColumns count="2">
    <tableColumn id="1" name="VARDAS"/>
    <tableColumn id="2" name="ANTRAŠTĖ"/>
  </tableColumns>
  <tableStyleInfo name="Rinkodaros planas" showFirstColumn="0" showLastColumn="0" showRowStripes="0" showColumnStripes="0"/>
  <extLst>
    <ext xmlns:x14="http://schemas.microsoft.com/office/spreadsheetml/2009/9/main" uri="{504A1905-F514-4f6f-8877-14C23A59335A}">
      <x14:table altTextSummary="Šio darbalapio lentelėje Žmonės įveskite Vardą ir Pareigas. Vardai naudojami rinkodaros plano duomenų darbalapio duomenų lentelėje"/>
    </ext>
  </extLst>
</table>
</file>

<file path=xl/theme/theme1.xml><?xml version="1.0" encoding="utf-8"?>
<a:theme xmlns:a="http://schemas.openxmlformats.org/drawingml/2006/main" name="Office Theme">
  <a:themeElements>
    <a:clrScheme name="Marketing Project Plan">
      <a:dk1>
        <a:srgbClr val="000000"/>
      </a:dk1>
      <a:lt1>
        <a:srgbClr val="FFFFFF"/>
      </a:lt1>
      <a:dk2>
        <a:srgbClr val="636466"/>
      </a:dk2>
      <a:lt2>
        <a:srgbClr val="F2F2F2"/>
      </a:lt2>
      <a:accent1>
        <a:srgbClr val="D1A843"/>
      </a:accent1>
      <a:accent2>
        <a:srgbClr val="3F839E"/>
      </a:accent2>
      <a:accent3>
        <a:srgbClr val="718950"/>
      </a:accent3>
      <a:accent4>
        <a:srgbClr val="9C3D49"/>
      </a:accent4>
      <a:accent5>
        <a:srgbClr val="77528C"/>
      </a:accent5>
      <a:accent6>
        <a:srgbClr val="C2344E"/>
      </a:accent6>
      <a:hlink>
        <a:srgbClr val="3778A9"/>
      </a:hlink>
      <a:folHlink>
        <a:srgbClr val="6B3489"/>
      </a:folHlink>
    </a:clrScheme>
    <a:fontScheme name="Marketing Project Plan">
      <a:majorFont>
        <a:latin typeface="Georgia"/>
        <a:ea typeface=""/>
        <a:cs typeface=""/>
      </a:majorFont>
      <a:minorFont>
        <a:latin typeface="Euphemi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bg1">
            <a:lumMod val="85000"/>
          </a:schemeClr>
        </a:solidFill>
        <a:ln>
          <a:noFill/>
        </a:ln>
      </a:spPr>
      <a:bodyPr vertOverflow="clip" horzOverflow="clip" rtlCol="0" anchor="t"/>
      <a:lstStyle>
        <a:defPPr algn="l">
          <a:defRPr sz="900">
            <a:solidFill>
              <a:schemeClr val="tx1"/>
            </a:solidFill>
          </a:defRPr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 tint="0.39997558519241921"/>
    <pageSetUpPr autoPageBreaks="0" fitToPage="1"/>
  </sheetPr>
  <dimension ref="B1:K17"/>
  <sheetViews>
    <sheetView showGridLines="0" tabSelected="1" zoomScaleNormal="100" workbookViewId="0"/>
  </sheetViews>
  <sheetFormatPr defaultColWidth="8.88671875" defaultRowHeight="30" customHeight="1" x14ac:dyDescent="0.4"/>
  <cols>
    <col min="1" max="1" width="2.6640625" customWidth="1"/>
    <col min="2" max="2" width="44.88671875" style="3" customWidth="1"/>
    <col min="3" max="3" width="16" style="3" customWidth="1"/>
    <col min="4" max="11" width="19.44140625" style="3" customWidth="1"/>
    <col min="12" max="12" width="2.6640625" customWidth="1"/>
  </cols>
  <sheetData>
    <row r="1" spans="2:11" ht="47.25" customHeight="1" x14ac:dyDescent="0.2">
      <c r="B1" s="31" t="s">
        <v>0</v>
      </c>
      <c r="C1" s="31"/>
      <c r="D1" s="30" t="s">
        <v>19</v>
      </c>
      <c r="E1" s="30"/>
      <c r="F1" s="30"/>
      <c r="G1" s="30"/>
      <c r="H1" s="30"/>
      <c r="I1" s="30"/>
      <c r="J1" s="30"/>
      <c r="K1" s="30"/>
    </row>
    <row r="2" spans="2:11" ht="15" customHeight="1" thickBot="1" x14ac:dyDescent="0.45">
      <c r="B2" s="32" t="s">
        <v>1</v>
      </c>
      <c r="C2"/>
      <c r="D2" s="28"/>
      <c r="E2" s="1"/>
      <c r="F2" s="1"/>
      <c r="G2" s="1"/>
      <c r="H2" s="1"/>
      <c r="I2" s="1"/>
      <c r="J2" s="1"/>
      <c r="K2" s="29"/>
    </row>
    <row r="3" spans="2:11" ht="20.100000000000001" customHeight="1" thickTop="1" x14ac:dyDescent="0.4">
      <c r="B3" s="32"/>
      <c r="D3" s="6" t="s">
        <v>18</v>
      </c>
      <c r="E3" s="8" t="s">
        <v>15</v>
      </c>
      <c r="F3" s="10" t="s">
        <v>17</v>
      </c>
      <c r="G3" s="12" t="s">
        <v>16</v>
      </c>
      <c r="H3" s="14" t="s">
        <v>33</v>
      </c>
      <c r="I3" s="16" t="s">
        <v>35</v>
      </c>
      <c r="J3" s="18" t="s">
        <v>37</v>
      </c>
      <c r="K3" s="20" t="s">
        <v>39</v>
      </c>
    </row>
    <row r="4" spans="2:11" ht="20.100000000000001" customHeight="1" x14ac:dyDescent="0.4">
      <c r="B4" s="32"/>
      <c r="D4" s="7" t="s">
        <v>20</v>
      </c>
      <c r="E4" s="9" t="s">
        <v>20</v>
      </c>
      <c r="F4" s="11" t="s">
        <v>30</v>
      </c>
      <c r="G4" s="13" t="s">
        <v>20</v>
      </c>
      <c r="H4" s="15" t="s">
        <v>30</v>
      </c>
      <c r="I4" s="17" t="s">
        <v>30</v>
      </c>
      <c r="J4" s="19" t="s">
        <v>30</v>
      </c>
      <c r="K4" s="21" t="s">
        <v>30</v>
      </c>
    </row>
    <row r="5" spans="2:11" ht="45" customHeight="1" x14ac:dyDescent="0.4">
      <c r="B5" s="25" t="s">
        <v>2</v>
      </c>
      <c r="C5" s="25" t="s">
        <v>14</v>
      </c>
      <c r="D5" s="25" t="s">
        <v>21</v>
      </c>
      <c r="E5" s="25" t="s">
        <v>25</v>
      </c>
      <c r="F5" s="25" t="s">
        <v>31</v>
      </c>
      <c r="G5" s="25" t="s">
        <v>32</v>
      </c>
      <c r="H5" s="25" t="s">
        <v>34</v>
      </c>
      <c r="I5" s="25" t="s">
        <v>36</v>
      </c>
      <c r="J5" s="25" t="s">
        <v>38</v>
      </c>
      <c r="K5" s="25" t="s">
        <v>40</v>
      </c>
    </row>
    <row r="6" spans="2:11" ht="30" customHeight="1" x14ac:dyDescent="0.4">
      <c r="B6" s="22" t="s">
        <v>3</v>
      </c>
      <c r="C6" s="22" t="s">
        <v>15</v>
      </c>
      <c r="D6" s="23" t="s">
        <v>22</v>
      </c>
      <c r="E6" s="23" t="s">
        <v>22</v>
      </c>
      <c r="F6" s="24">
        <f ca="1">DATE(YEAR(TODAY()),7,1)</f>
        <v>43282</v>
      </c>
      <c r="G6" s="24">
        <f ca="1">DATE(YEAR(TODAY()),8,1)</f>
        <v>43313</v>
      </c>
      <c r="H6" s="24">
        <f ca="1">DATE(YEAR(TODAY()),6,28)</f>
        <v>43279</v>
      </c>
      <c r="I6" s="24"/>
      <c r="J6" s="26">
        <v>3000</v>
      </c>
      <c r="K6" s="26">
        <v>2500</v>
      </c>
    </row>
    <row r="7" spans="2:11" ht="30" customHeight="1" x14ac:dyDescent="0.4">
      <c r="B7" s="22" t="s">
        <v>4</v>
      </c>
      <c r="C7" s="22" t="s">
        <v>15</v>
      </c>
      <c r="D7" s="23" t="s">
        <v>23</v>
      </c>
      <c r="E7" s="23" t="s">
        <v>22</v>
      </c>
      <c r="F7" s="24">
        <f ca="1">DATE(YEAR(TODAY()),7,15)</f>
        <v>43296</v>
      </c>
      <c r="G7" s="24">
        <f ca="1">DATE(YEAR(TODAY()),8,15)</f>
        <v>43327</v>
      </c>
      <c r="H7" s="24">
        <f ca="1">DATE(YEAR(TODAY()),7,13)</f>
        <v>43294</v>
      </c>
      <c r="I7" s="24"/>
      <c r="J7" s="26">
        <v>4000</v>
      </c>
      <c r="K7" s="26">
        <v>3680</v>
      </c>
    </row>
    <row r="8" spans="2:11" ht="30" customHeight="1" x14ac:dyDescent="0.4">
      <c r="B8" s="22" t="s">
        <v>5</v>
      </c>
      <c r="C8" s="22" t="s">
        <v>16</v>
      </c>
      <c r="D8" s="23" t="s">
        <v>23</v>
      </c>
      <c r="E8" s="23" t="s">
        <v>22</v>
      </c>
      <c r="F8" s="24">
        <f ca="1">DATE(YEAR(TODAY()),8,1)</f>
        <v>43313</v>
      </c>
      <c r="G8" s="24">
        <f ca="1">DATE(YEAR(TODAY()),8,20)</f>
        <v>43332</v>
      </c>
      <c r="H8" s="24"/>
      <c r="I8" s="24"/>
      <c r="J8" s="26">
        <v>2900</v>
      </c>
      <c r="K8" s="26"/>
    </row>
    <row r="9" spans="2:11" ht="30" customHeight="1" x14ac:dyDescent="0.4">
      <c r="B9" s="22" t="s">
        <v>6</v>
      </c>
      <c r="C9" s="22" t="s">
        <v>17</v>
      </c>
      <c r="D9" s="23" t="s">
        <v>24</v>
      </c>
      <c r="E9" s="23" t="s">
        <v>26</v>
      </c>
      <c r="F9" s="24">
        <f ca="1">DATE(YEAR(TODAY()),6,1)</f>
        <v>43252</v>
      </c>
      <c r="G9" s="24">
        <f ca="1">DATE(YEAR(TODAY()),7,1)</f>
        <v>43282</v>
      </c>
      <c r="H9" s="24">
        <f ca="1">DATE(YEAR(TODAY()),6,1)</f>
        <v>43252</v>
      </c>
      <c r="I9" s="24">
        <f ca="1">DATE(YEAR(TODAY()),6,28)</f>
        <v>43279</v>
      </c>
      <c r="J9" s="26">
        <v>6000</v>
      </c>
      <c r="K9" s="26">
        <v>6400</v>
      </c>
    </row>
    <row r="10" spans="2:11" ht="30" customHeight="1" x14ac:dyDescent="0.4">
      <c r="B10" s="22" t="s">
        <v>7</v>
      </c>
      <c r="C10" s="22" t="s">
        <v>17</v>
      </c>
      <c r="D10" s="23" t="s">
        <v>24</v>
      </c>
      <c r="E10" s="23" t="s">
        <v>27</v>
      </c>
      <c r="F10" s="24">
        <f ca="1">DATE(YEAR(TODAY()),9,1)</f>
        <v>43344</v>
      </c>
      <c r="G10" s="24">
        <f ca="1">DATE(YEAR(TODAY()),9,15)</f>
        <v>43358</v>
      </c>
      <c r="H10" s="24"/>
      <c r="I10" s="24"/>
      <c r="J10" s="26">
        <v>1000</v>
      </c>
      <c r="K10" s="26"/>
    </row>
    <row r="11" spans="2:11" ht="30" customHeight="1" x14ac:dyDescent="0.4">
      <c r="B11" s="22" t="s">
        <v>8</v>
      </c>
      <c r="C11" s="22" t="s">
        <v>17</v>
      </c>
      <c r="D11" s="23" t="s">
        <v>24</v>
      </c>
      <c r="E11" s="23" t="s">
        <v>28</v>
      </c>
      <c r="F11" s="24"/>
      <c r="G11" s="24"/>
      <c r="H11" s="24"/>
      <c r="I11" s="24"/>
      <c r="J11" s="26">
        <v>1150</v>
      </c>
      <c r="K11" s="26">
        <v>250</v>
      </c>
    </row>
    <row r="12" spans="2:11" ht="30" customHeight="1" x14ac:dyDescent="0.4">
      <c r="B12" s="22" t="s">
        <v>9</v>
      </c>
      <c r="C12" s="22" t="s">
        <v>15</v>
      </c>
      <c r="D12" s="23" t="s">
        <v>24</v>
      </c>
      <c r="E12" s="23" t="s">
        <v>29</v>
      </c>
      <c r="F12" s="24">
        <f ca="1">DATE(YEAR(TODAY()),9,12)</f>
        <v>43355</v>
      </c>
      <c r="G12" s="24">
        <f ca="1">DATE(YEAR(TODAY()),9,25)</f>
        <v>43368</v>
      </c>
      <c r="H12" s="24"/>
      <c r="I12" s="24"/>
      <c r="J12" s="26">
        <v>3500</v>
      </c>
      <c r="K12" s="26"/>
    </row>
    <row r="13" spans="2:11" ht="30" customHeight="1" x14ac:dyDescent="0.4">
      <c r="B13" s="22" t="s">
        <v>10</v>
      </c>
      <c r="C13" s="22" t="s">
        <v>15</v>
      </c>
      <c r="D13" s="23" t="s">
        <v>23</v>
      </c>
      <c r="E13" s="23" t="s">
        <v>24</v>
      </c>
      <c r="F13" s="24">
        <f t="shared" ref="F13" ca="1" si="0">DATE(YEAR(TODAY()),7,1)</f>
        <v>43282</v>
      </c>
      <c r="G13" s="24">
        <f ca="1">DATE(YEAR(TODAY()),10,1)</f>
        <v>43374</v>
      </c>
      <c r="H13" s="24">
        <f ca="1">DATE(YEAR(TODAY()),7,1)</f>
        <v>43282</v>
      </c>
      <c r="I13" s="24"/>
      <c r="J13" s="26">
        <v>1850</v>
      </c>
      <c r="K13" s="26">
        <v>500</v>
      </c>
    </row>
    <row r="14" spans="2:11" ht="30" customHeight="1" x14ac:dyDescent="0.4">
      <c r="B14" s="22" t="s">
        <v>4</v>
      </c>
      <c r="C14" s="22" t="s">
        <v>18</v>
      </c>
      <c r="D14" s="23" t="s">
        <v>23</v>
      </c>
      <c r="E14" s="23" t="s">
        <v>22</v>
      </c>
      <c r="F14" s="24">
        <f ca="1">DATE(YEAR(TODAY()),7,15)</f>
        <v>43296</v>
      </c>
      <c r="G14" s="24">
        <f ca="1">DATE(YEAR(TODAY()),8,15)</f>
        <v>43327</v>
      </c>
      <c r="H14" s="24">
        <f ca="1">DATE(YEAR(TODAY()),7,13)</f>
        <v>43294</v>
      </c>
      <c r="I14" s="24"/>
      <c r="J14" s="26">
        <v>4000</v>
      </c>
      <c r="K14" s="26">
        <v>3680</v>
      </c>
    </row>
    <row r="15" spans="2:11" ht="30" customHeight="1" x14ac:dyDescent="0.4">
      <c r="B15" s="22" t="s">
        <v>11</v>
      </c>
      <c r="C15" s="22" t="s">
        <v>17</v>
      </c>
      <c r="D15" s="23" t="s">
        <v>23</v>
      </c>
      <c r="E15" s="23" t="s">
        <v>22</v>
      </c>
      <c r="F15" s="24">
        <f ca="1">DATE(YEAR(TODAY()),8,1)</f>
        <v>43313</v>
      </c>
      <c r="G15" s="24">
        <f ca="1">DATE(YEAR(TODAY()),8,20)</f>
        <v>43332</v>
      </c>
      <c r="H15" s="24"/>
      <c r="I15" s="24"/>
      <c r="J15" s="26">
        <v>2900</v>
      </c>
      <c r="K15" s="26"/>
    </row>
    <row r="16" spans="2:11" ht="30" customHeight="1" x14ac:dyDescent="0.4">
      <c r="B16" s="22" t="s">
        <v>12</v>
      </c>
      <c r="C16" s="22" t="s">
        <v>16</v>
      </c>
      <c r="D16" s="23" t="s">
        <v>24</v>
      </c>
      <c r="E16" s="23" t="s">
        <v>26</v>
      </c>
      <c r="F16" s="24">
        <f ca="1">DATE(YEAR(TODAY()),6,1)</f>
        <v>43252</v>
      </c>
      <c r="G16" s="24">
        <f ca="1">DATE(YEAR(TODAY()),7,1)</f>
        <v>43282</v>
      </c>
      <c r="H16" s="24">
        <f ca="1">DATE(YEAR(TODAY()),6,1)</f>
        <v>43252</v>
      </c>
      <c r="I16" s="24">
        <f t="shared" ref="I16" ca="1" si="1">DATE(YEAR(TODAY()),6,28)</f>
        <v>43279</v>
      </c>
      <c r="J16" s="26">
        <v>6000</v>
      </c>
      <c r="K16" s="26">
        <v>6400</v>
      </c>
    </row>
    <row r="17" spans="2:11" ht="30" customHeight="1" x14ac:dyDescent="0.4">
      <c r="B17" s="22" t="s">
        <v>13</v>
      </c>
      <c r="C17" s="22" t="s">
        <v>18</v>
      </c>
      <c r="D17" s="23" t="s">
        <v>24</v>
      </c>
      <c r="E17" s="23" t="s">
        <v>27</v>
      </c>
      <c r="F17" s="24">
        <f ca="1">DATE(YEAR(TODAY()),9,1)</f>
        <v>43344</v>
      </c>
      <c r="G17" s="24">
        <f ca="1">DATE(YEAR(TODAY()),9,15)</f>
        <v>43358</v>
      </c>
      <c r="H17" s="24"/>
      <c r="I17" s="24"/>
      <c r="J17" s="26">
        <v>1000</v>
      </c>
      <c r="K17" s="26"/>
    </row>
  </sheetData>
  <mergeCells count="3">
    <mergeCell ref="D1:K1"/>
    <mergeCell ref="B1:C1"/>
    <mergeCell ref="B2:B4"/>
  </mergeCells>
  <conditionalFormatting sqref="B6:K17">
    <cfRule type="expression" dxfId="10" priority="15">
      <formula>(clCustom2="DATA")*($C6=txtCustom2)</formula>
    </cfRule>
    <cfRule type="expression" dxfId="9" priority="16">
      <formula>(clCustom3="DATA")*($C6=txtCustom3)</formula>
    </cfRule>
    <cfRule type="expression" dxfId="8" priority="17">
      <formula>(clCustom4="DATA")*($C6=txtCustom4)</formula>
    </cfRule>
  </conditionalFormatting>
  <conditionalFormatting sqref="B6:K17">
    <cfRule type="expression" dxfId="7" priority="1">
      <formula>($C6="Nepradėta")*(clNotStarted="DATA")</formula>
    </cfRule>
    <cfRule type="expression" dxfId="6" priority="5">
      <formula>($C6="Vykdoma")*(clInProgress="DATA")</formula>
    </cfRule>
    <cfRule type="expression" dxfId="5" priority="6">
      <formula>($C6="Atidėta")*(clDelayed="DATA")</formula>
    </cfRule>
    <cfRule type="expression" dxfId="4" priority="12">
      <formula>($C6="Baigta")*(clComplete="DATA")</formula>
    </cfRule>
    <cfRule type="expression" dxfId="3" priority="14">
      <formula>(clCustom1="DATA")*($C6=txtCustom1)</formula>
    </cfRule>
  </conditionalFormatting>
  <dataValidations count="23">
    <dataValidation type="list" errorStyle="warning" allowBlank="1" showInputMessage="1" showErrorMessage="1" error="Pasirinkite įjungti arba išjungti. Pasirinkite ATŠAUKTI, tada paspauskite ALT + RODYKLĖ ŽEMYN ir atidarykite išplečiamąjį sąrašą, tada ENTER, kad pasirinktumėte" prompt="Šiame langelyje pasirinkite Įjungti arba Išjungti, kad perjungtumėte minėtos būsenos eilutės paryškinimą. Paspauskite ALT + RODYKLĖ ŽEMYN ir atidarykite išplečiamąjį sąrašą, tada ENTER, kad pasirinktumėte" sqref="D4:K4">
      <formula1>"ĮJUNGTA,IŠJUNGTA"</formula1>
    </dataValidation>
    <dataValidation type="list" errorStyle="warning" allowBlank="1" showInputMessage="1" showErrorMessage="1" error="Pasirinkite būseną iš sąrašo. Pasirinkite ATŠAUKTI, tada paspauskite ALT + RODYKLĖ ŽEMYN ir atidarykite išplečiamąjį sąrašą, tada ENTER, kad pasirinktumėte" sqref="C6:C17">
      <formula1>$D$3:$K$3</formula1>
    </dataValidation>
    <dataValidation type="list" errorStyle="warning" allowBlank="1" showInputMessage="1" showErrorMessage="1" error="Sąraše pasirinkite vardą Priskirta. Pasirinkite ATŠAUKTI, tada paspauskite ALT + RODYKLĖ ŽEMYN ir atidarykite išplečiamąjį sąrašą, tada ENTER, kad pasirinktumėte" sqref="E6:E17">
      <formula1>Vardai</formula1>
    </dataValidation>
    <dataValidation allowBlank="1" showInputMessage="1" showErrorMessage="1" prompt="Šioje darbaknygėje kurkite rinkodaros projekto planą. Tvarkykite duomenis ir įveskite informaciją duomenų lentelėje šiame darbalapyje nuo B5 langelio. Norėdami pereiti į darbalapį Sąrašo duomenys, pasirinkite langelį B2." sqref="A1"/>
    <dataValidation allowBlank="1" showInputMessage="1" showErrorMessage="1" prompt="Būsenos kategorijos nurodomos langeliuose nuo D3 iki K4. Tinkinkite būsenos kategorijas, kad atitiktų rinkodaros plano duomenis. Tolesniame langelyje pasirinkite Įjungti arba Išjungti, kad perjungtumėte eilutės paryškinimą" sqref="D1:K1"/>
    <dataValidation allowBlank="1" showInputMessage="1" showErrorMessage="1" prompt="Naršymo saitas į darbalapį Sąrašo duomenys" sqref="B2"/>
    <dataValidation allowBlank="1" showInputMessage="1" showErrorMessage="1" prompt="Stulpelyje po šia antrašte įveskite užduotį. Naudokite antraštės filtrus, kad rastumėte konkrečius įrašus" sqref="B5"/>
    <dataValidation allowBlank="1" showInputMessage="1" showErrorMessage="1" prompt="Šiame stulpelyje po šia antrašte pasirinkite būseną. Paspauskite ALT + RODYKLĖ ŽEMYN ir atidarykite išplečiamąjį sąrašą, tada ENTER, kad pasirinktumėte" sqref="C5"/>
    <dataValidation allowBlank="1" showInputMessage="1" showErrorMessage="1" prompt="Šiame stulpelyje po šia antrašte pasirinkite savininką. Paspauskite ALT + RODYKLĖ ŽEMYN ir atidarykite išplečiamąjį sąrašą, tada ENTER, kad pasirinktumėte" sqref="D5"/>
    <dataValidation allowBlank="1" showInputMessage="1" showErrorMessage="1" prompt="Šiame stulpelyje po šia antrašte įveskite priskirto asmens vardą. Paspauskite ALT + RODYKLĖ ŽEMYN ir atidarykite išplečiamąjį sąrašą, tada ENTER, kad pasirinktumėte" sqref="E5"/>
    <dataValidation allowBlank="1" showInputMessage="1" showErrorMessage="1" prompt="Šiame stulpelyje po šia antrašte įveskite numatomą pradžios datą" sqref="F5"/>
    <dataValidation allowBlank="1" showInputMessage="1" showErrorMessage="1" prompt="Šiame stulpelyje po šia antrašte įveskite numatomą pabaigos datą" sqref="G5"/>
    <dataValidation allowBlank="1" showInputMessage="1" showErrorMessage="1" prompt="Šiame stulpelyje po šia antrašte įveskite faktinę pradžios datą" sqref="H5"/>
    <dataValidation allowBlank="1" showInputMessage="1" showErrorMessage="1" prompt="Šiame stulpelyje po šia antrašte įveskite faktinę pabaigos datą" sqref="I5"/>
    <dataValidation allowBlank="1" showInputMessage="1" showErrorMessage="1" prompt="Šiame stulpelyje po antrašte įveskite numatomas išlaidas" sqref="J5"/>
    <dataValidation allowBlank="1" showInputMessage="1" showErrorMessage="1" prompt="Šiame stulpelyje po antrašte įveskite faktines išlaidas" sqref="K5"/>
    <dataValidation allowBlank="1" showInputMessage="1" showErrorMessage="1" prompt="Šiame langelyje yra būsenos kategorija Nepradėta. Tolesniame langelyje pasirinkite Įjungti arba Išjungti, kad perjungtumėte šios būsenos eilutės paryškinimą" sqref="D3"/>
    <dataValidation allowBlank="1" showInputMessage="1" showErrorMessage="1" prompt="Šiame langelyje yra būsenos kategorija Apdorojama. Tolesniame langelyje pasirinkite Įjungti arba Išjungti, kad perjungtumėte šios būsenos eilutės paryškinimą" sqref="E3"/>
    <dataValidation allowBlank="1" showInputMessage="1" showErrorMessage="1" prompt="Šiame langelyje yra būsenos kategorija Atidėta. Tolesniame langelyje pasirinkite Įjungti arba Išjungti, kad perjungtumėte šios būsenos eilutės paryškinimą" sqref="F3"/>
    <dataValidation allowBlank="1" showInputMessage="1" showErrorMessage="1" prompt="Šiame langelyje yra būsenos kategorija Baigta. Tolesniame langelyje pasirinkite Įjungti arba Išjungti, kad perjungtumėte šios būsenos eilutės paryškinimą" sqref="G3"/>
    <dataValidation allowBlank="1" showInputMessage="1" showErrorMessage="1" prompt="Šiame langelyje tinkinkite naują būsenos kategoriją. Tolesniame langelyje pasirinkite Įjungti arba Išjungti, kad perjungtumėte šios būsenos eilutės paryškinimą" sqref="H3:K3"/>
    <dataValidation allowBlank="1" showInputMessage="1" showErrorMessage="1" prompt="Šiame langelyje rodomas šio darbalapio pavadinimas. Norėdami pereiti į darbalapį Sąrašo duomenys, pasirinkite tolesnį langelį. Būsenos kategorijos nurodomos langeliuose nuo D3 iki K4." sqref="B1:C1"/>
    <dataValidation type="list" errorStyle="warning" allowBlank="1" showInputMessage="1" showErrorMessage="1" error="Pasirinkite Savininko vardą iš sąrašo. Pasirinkite ATŠAUKTI, tada paspauskite ALT + RODYKLĖ ŽEMYN ir atidarykite išplečiamąjį sąrašą, tada ENTER, kad pasirinktumėte" sqref="D6:D17">
      <formula1>Vardai</formula1>
    </dataValidation>
  </dataValidations>
  <hyperlinks>
    <hyperlink ref="B2:B3" location="'Sąrašo duomenys'!A1" tooltip="Pasirinkite, jei norite eiti į darbalapį Sąrašo duomenys" display="Sąrašo duomenys"/>
    <hyperlink ref="B2:B4" location="'Sąrašo duomenys'!A1" tooltip="Pasirinkite, jei norite eiti į darbalapį Sąrašo duomenys" display="Rinkodaros planų sąrašai"/>
  </hyperlinks>
  <printOptions horizontalCentered="1"/>
  <pageMargins left="0.25" right="0.25" top="0.75" bottom="0.75" header="0.3" footer="0.3"/>
  <pageSetup scale="65" fitToHeight="0" orientation="landscape" r:id="rId1"/>
  <headerFooter differentFirst="1">
    <oddFooter>Page &amp;P of &amp;N</oddFooter>
  </headerFooter>
  <ignoredErrors>
    <ignoredError sqref="G9 G13 G16" formula="1"/>
  </ignoredErrors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7" tint="-0.499984740745262"/>
    <pageSetUpPr fitToPage="1"/>
  </sheetPr>
  <dimension ref="B1:C11"/>
  <sheetViews>
    <sheetView showGridLines="0" zoomScaleNormal="100" workbookViewId="0">
      <selection activeCell="J3" sqref="J3"/>
    </sheetView>
  </sheetViews>
  <sheetFormatPr defaultRowHeight="30" customHeight="1" x14ac:dyDescent="0.4"/>
  <cols>
    <col min="1" max="1" width="2.6640625" customWidth="1"/>
    <col min="2" max="2" width="18.88671875" customWidth="1"/>
    <col min="3" max="3" width="25.33203125" customWidth="1"/>
    <col min="4" max="4" width="2.6640625" customWidth="1"/>
  </cols>
  <sheetData>
    <row r="1" spans="2:3" ht="47.25" customHeight="1" x14ac:dyDescent="0.4">
      <c r="B1" s="5" t="s">
        <v>1</v>
      </c>
    </row>
    <row r="2" spans="2:3" ht="30" customHeight="1" x14ac:dyDescent="0.4">
      <c r="B2" s="32" t="s">
        <v>0</v>
      </c>
      <c r="C2" s="32"/>
    </row>
    <row r="3" spans="2:3" s="4" customFormat="1" ht="45" customHeight="1" x14ac:dyDescent="0.4">
      <c r="B3" s="27" t="s">
        <v>41</v>
      </c>
      <c r="C3" s="27" t="s">
        <v>43</v>
      </c>
    </row>
    <row r="4" spans="2:3" ht="30" customHeight="1" x14ac:dyDescent="0.4">
      <c r="B4" s="2" t="s">
        <v>22</v>
      </c>
      <c r="C4" s="2" t="s">
        <v>44</v>
      </c>
    </row>
    <row r="5" spans="2:3" ht="30" customHeight="1" x14ac:dyDescent="0.4">
      <c r="B5" s="2" t="s">
        <v>23</v>
      </c>
      <c r="C5" s="2" t="s">
        <v>45</v>
      </c>
    </row>
    <row r="6" spans="2:3" ht="30" customHeight="1" x14ac:dyDescent="0.4">
      <c r="B6" s="2" t="s">
        <v>24</v>
      </c>
      <c r="C6" s="2" t="s">
        <v>46</v>
      </c>
    </row>
    <row r="7" spans="2:3" ht="30" customHeight="1" x14ac:dyDescent="0.4">
      <c r="B7" s="2" t="s">
        <v>42</v>
      </c>
      <c r="C7" s="2" t="s">
        <v>47</v>
      </c>
    </row>
    <row r="8" spans="2:3" ht="30" customHeight="1" x14ac:dyDescent="0.4">
      <c r="B8" s="2" t="s">
        <v>26</v>
      </c>
      <c r="C8" s="2" t="s">
        <v>48</v>
      </c>
    </row>
    <row r="9" spans="2:3" ht="30" customHeight="1" x14ac:dyDescent="0.4">
      <c r="B9" s="2" t="s">
        <v>27</v>
      </c>
      <c r="C9" s="2" t="s">
        <v>44</v>
      </c>
    </row>
    <row r="10" spans="2:3" ht="30" customHeight="1" x14ac:dyDescent="0.4">
      <c r="B10" s="2" t="s">
        <v>28</v>
      </c>
      <c r="C10" s="2" t="s">
        <v>47</v>
      </c>
    </row>
    <row r="11" spans="2:3" ht="30" customHeight="1" x14ac:dyDescent="0.4">
      <c r="B11" s="2" t="s">
        <v>29</v>
      </c>
      <c r="C11" s="2" t="s">
        <v>49</v>
      </c>
    </row>
  </sheetData>
  <mergeCells count="1">
    <mergeCell ref="B2:C2"/>
  </mergeCells>
  <dataValidations count="5">
    <dataValidation allowBlank="1" showInputMessage="1" showErrorMessage="1" prompt="Šis darbalapis naudojamas užpildyti stulpelius Savininkas ir Priskirta, taip pat priskirti asmenis jų pareigoms. PasirinkiteB2 langelį, kad pereitumėte prie rinkodaros plano duomenų darbalapio" sqref="A1"/>
    <dataValidation allowBlank="1" showInputMessage="1" showErrorMessage="1" prompt="Darbalapio pavadinimas yra šiame langelyje" sqref="B1"/>
    <dataValidation allowBlank="1" showInputMessage="1" showErrorMessage="1" prompt="Naršymo saitas su rinkodaros plano duomenų darbalapiu" sqref="B2:C2"/>
    <dataValidation allowBlank="1" showInputMessage="1" showErrorMessage="1" prompt="Šiame stulpelyje po šia antrašte įveskite vardą. Naudokite antraštės filtrus, kad rastumėte konkrečius įrašus" sqref="B3"/>
    <dataValidation allowBlank="1" showInputMessage="1" showErrorMessage="1" prompt="Šiame stulpelyje po šia antrašte įveskite Pareigas" sqref="C3"/>
  </dataValidations>
  <hyperlinks>
    <hyperlink ref="B2:C2" location="'Rinkodaros plano duomenys'!A1" tooltip="Pasirinkite, kad pereitumėte prie rinkodaros plano duomenų darbalapio" display="Rinkodaros plano duomenys"/>
  </hyperlinks>
  <printOptions horizontalCentered="1"/>
  <pageMargins left="0.7" right="0.7" top="0.75" bottom="0.75" header="0.3" footer="0.3"/>
  <pageSetup fitToHeight="0" orientation="portrait" r:id="rId1"/>
  <headerFooter differentFirst="1">
    <oddFooter>Page &amp;P of &amp;N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18</vt:i4>
      </vt:variant>
    </vt:vector>
  </HeadingPairs>
  <TitlesOfParts>
    <vt:vector size="20" baseType="lpstr">
      <vt:lpstr>Rinkodaros plano duomenys</vt:lpstr>
      <vt:lpstr>Sąrašo duomenys</vt:lpstr>
      <vt:lpstr>_1StulpelioPavadinimas</vt:lpstr>
      <vt:lpstr>_2StulpelioPavadinimas</vt:lpstr>
      <vt:lpstr>_StulpelisPavadinimasRegionas1..K4.1</vt:lpstr>
      <vt:lpstr>clComplete</vt:lpstr>
      <vt:lpstr>clCustom1</vt:lpstr>
      <vt:lpstr>clCustom2</vt:lpstr>
      <vt:lpstr>clCustom3</vt:lpstr>
      <vt:lpstr>clCustom4</vt:lpstr>
      <vt:lpstr>clDelayed</vt:lpstr>
      <vt:lpstr>clInProgress</vt:lpstr>
      <vt:lpstr>clNotStarted</vt:lpstr>
      <vt:lpstr>'Rinkodaros plano duomenys'!Print_Titles</vt:lpstr>
      <vt:lpstr>'Sąrašo duomenys'!Print_Titles</vt:lpstr>
      <vt:lpstr>txtCustom1</vt:lpstr>
      <vt:lpstr>txtCustom2</vt:lpstr>
      <vt:lpstr>txtCustom3</vt:lpstr>
      <vt:lpstr>txtCustom4</vt:lpstr>
      <vt:lpstr>Vardai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2018-06-29T11:41:09Z</dcterms:created>
  <dcterms:modified xsi:type="dcterms:W3CDTF">2018-06-29T11:41:09Z</dcterms:modified>
</cp:coreProperties>
</file>