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plate\005\lt-LT\"/>
    </mc:Choice>
  </mc:AlternateContent>
  <bookViews>
    <workbookView xWindow="0" yWindow="0" windowWidth="21600" windowHeight="9510" tabRatio="478"/>
  </bookViews>
  <sheets>
    <sheet name="Savaitės darbo laiko įrašas" sheetId="1" r:id="rId1"/>
  </sheets>
  <definedNames>
    <definedName name="Pavadinimas1">Grafikas[[#Headers],[Diena]]</definedName>
    <definedName name="_xlnm.Print_Titles" localSheetId="0">'Savaitės darbo laiko įrašas'!$7:$7</definedName>
    <definedName name="RowTitleRegion1..C5">'Savaitės darbo laiko įrašas'!$B$3</definedName>
    <definedName name="RowTitleRegion2..G4">'Savaitės darbo laiko įrašas'!$F$3</definedName>
    <definedName name="RowTitleRegion3..H15">'Savaitės darbo laiko įrašas'!$C$15</definedName>
    <definedName name="RowTitleRegion4..G16">'Savaitės darbo laiko įrašas'!$C$16</definedName>
    <definedName name="RowTitleRegion5..H17">'Savaitės darbo laiko įrašas'!$C$17</definedName>
  </definedNames>
  <calcPr calcId="162913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<sst xmlns="http://schemas.openxmlformats.org/spreadsheetml/2006/main" count="21" uniqueCount="19">
  <si>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Savaitės darbo laiko įrašas</t>
  </si>
  <si>
    <t>Įmonės pavadinimas</t>
  </si>
  <si>
    <t>Darbuotojas:</t>
  </si>
  <si>
    <t>Vadovas:</t>
  </si>
  <si>
    <t>Savaitės pabaiga:</t>
  </si>
  <si>
    <t>Diena</t>
  </si>
  <si>
    <t>Data</t>
  </si>
  <si>
    <t>Bendrasis valandų skaičius</t>
  </si>
  <si>
    <t>Valandos įkainis</t>
  </si>
  <si>
    <t>Bendra mokėjimo suma</t>
  </si>
  <si>
    <t>Įprastos valandos</t>
  </si>
  <si>
    <t>Darbuotojo parašas</t>
  </si>
  <si>
    <t>Vadovo parašas</t>
  </si>
  <si>
    <t>Viršvalandžiai</t>
  </si>
  <si>
    <t>Darbuotojo telefonas:</t>
  </si>
  <si>
    <t>Darbuotojo el. pašto adresas:</t>
  </si>
  <si>
    <t>Nedarbingumas</t>
  </si>
  <si>
    <t>Atostogos</t>
  </si>
  <si>
    <t>Iš 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</si>
</sst>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[&lt;=9999999]###\-####;\(###\)\ ###\-####"/>
    <numFmt numFmtId="166" formatCode="#,##0.00\ [$EUR]"/>
    <numFmt numFmtId="167" formatCode="#,##0\ [$EUR]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6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67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5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7" fontId="2" fillId="2" borderId="1" xfId="4">
      <alignment horizontal="righ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166" fontId="2" fillId="5" borderId="1" xfId="1" applyFill="1" applyBorder="1">
      <alignment horizontal="right" vertical="center" indent="1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0" fontId="6" fillId="0" borderId="0" xfId="6">
      <alignment horizontal="right"/>
    </xf>
    <xf numFmtId="0" fontId="2" fillId="0" borderId="2" xfId="17">
      <alignment horizontal="left" wrapText="1"/>
    </xf>
    <xf numFmtId="165" fontId="0" fillId="0" borderId="2" xfId="14" applyFont="1" applyBorder="1" applyAlignment="1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</cellXfs>
  <cellStyles count="19">
    <cellStyle name="1 antraštė" xfId="7" builtinId="16" customBuiltin="1"/>
    <cellStyle name="2 antraštė" xfId="8" builtinId="17" customBuiltin="1"/>
    <cellStyle name="20% – paryškinimas 1" xfId="12" builtinId="30" customBuiltin="1"/>
    <cellStyle name="3 antraštė" xfId="9" builtinId="18" customBuiltin="1"/>
    <cellStyle name="4 antraštė" xfId="10" builtinId="19" customBuiltin="1"/>
    <cellStyle name="Aiškinamasis tekstas" xfId="18" builtinId="53" customBuiltin="1"/>
    <cellStyle name="Aplankytas hipersaitas" xfId="16" builtinId="9" customBuiltin="1"/>
    <cellStyle name="Data" xfId="13"/>
    <cellStyle name="Hipersaitas" xfId="15" builtinId="8" customBuiltin="1"/>
    <cellStyle name="Įprastas" xfId="0" builtinId="0" customBuiltin="1"/>
    <cellStyle name="Įvestis" xfId="17" builtinId="20" customBuiltin="1"/>
    <cellStyle name="Kablelis" xfId="2" builtinId="3" customBuiltin="1"/>
    <cellStyle name="Kablelis [0]" xfId="3" builtinId="6" customBuiltin="1"/>
    <cellStyle name="Pavadinimas" xfId="6" builtinId="15" customBuiltin="1"/>
    <cellStyle name="Procentai" xfId="5" builtinId="5" customBuiltin="1"/>
    <cellStyle name="Suma" xfId="11" builtinId="25" customBuiltin="1"/>
    <cellStyle name="Telefonas" xfId="14"/>
    <cellStyle name="Valiuta" xfId="1" builtinId="4" customBuiltin="1"/>
    <cellStyle name="Valiuta [0]" xfId="4" builtinId="7" customBuiltin="1"/>
  </cellStyles>
  <dxfs count="4"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Savaitės grafikas" defaultPivotStyle="PivotStyleLight16">
    <tableStyle name="Savaitės grafikas" pivot="0" count="4">
      <tableStyleElement type="wholeTable" dxfId="3"/>
      <tableStyleElement type="headerRow" dxfId="2"/>
      <tableStyleElement type="firstColumn" dxfId="1"/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Grafikas" displayName="Grafikas" ref="B7:H14" totalsRowShown="0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iena">
      <calculatedColumnFormula>IFERROR(TEXT(Grafikas[[#This Row],[Data]],"aaaa"), "")</calculatedColumnFormula>
    </tableColumn>
    <tableColumn id="2" name="Data"/>
    <tableColumn id="3" name="Įprastos valandos"/>
    <tableColumn id="4" name="Viršvalandžiai"/>
    <tableColumn id="5" name="Nedarbingumas"/>
    <tableColumn id="6" name="Atostogos"/>
    <tableColumn id="7" name="Iš viso">
      <calculatedColumnFormula>IFERROR(SUM(D8:G8), "")</calculatedColumnFormula>
    </tableColumn>
  </tableColumns>
  <tableStyleInfo name="Savaitės grafikas" showFirstColumn="1" showLastColumn="1" showRowStripes="0" showColumnStripes="0"/>
  <extLst>
    <ext xmlns:x14="http://schemas.microsoft.com/office/spreadsheetml/2009/9/main" uri="{504A1905-F514-4f6f-8877-14C23A59335A}">
      <x14:table altTextSummary="Šios lentelės C ir D stulpeliuose įveskite darbo, viršvalandžių, nedarbingumo ir atostogų kiekvienos savaitės dienos valandas. Bendrasis valandų skaičius ir bendroji atlyginimo suma apskaičiuojama automatiškai lentelės Grafikas pabaigoj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6" customWidth="1"/>
    <col min="2" max="4" width="26.625" style="6" customWidth="1"/>
    <col min="5" max="5" width="27.125" style="6" customWidth="1"/>
    <col min="6" max="7" width="26.625" style="6" customWidth="1"/>
    <col min="8" max="8" width="27.625" style="6" customWidth="1"/>
    <col min="9" max="9" width="2.625" style="6" customWidth="1"/>
    <col min="10" max="16384" width="9" style="6"/>
  </cols>
  <sheetData>
    <row r="1" spans="2:8" ht="55.5" customHeigh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</row>
    <row r="3" spans="2:8" ht="30" customHeight="1" x14ac:dyDescent="0.3">
      <c r="B3" s="4" t="s">
        <v>2</v>
      </c>
      <c r="C3" s="22"/>
      <c r="D3" s="22"/>
      <c r="F3" s="5" t="s">
        <v>14</v>
      </c>
      <c r="G3" s="20"/>
      <c r="H3" s="20"/>
    </row>
    <row r="4" spans="2:8" ht="30" customHeight="1" x14ac:dyDescent="0.3">
      <c r="B4" s="4" t="s">
        <v>3</v>
      </c>
      <c r="C4" s="22"/>
      <c r="D4" s="22"/>
      <c r="F4" s="5" t="s">
        <v>15</v>
      </c>
      <c r="G4" s="21"/>
      <c r="H4" s="22"/>
    </row>
    <row r="5" spans="2:8" ht="45" customHeight="1" x14ac:dyDescent="0.3">
      <c r="B5" s="4" t="s">
        <v>4</v>
      </c>
      <c r="C5" s="17">
        <f ca="1">TODAY()</f>
        <v>42992</v>
      </c>
      <c r="D5" s="17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8" t="s">
        <v>10</v>
      </c>
      <c r="E7" s="8" t="s">
        <v>13</v>
      </c>
      <c r="F7" s="8" t="s">
        <v>16</v>
      </c>
      <c r="G7" s="8" t="s">
        <v>17</v>
      </c>
      <c r="H7" s="8" t="s">
        <v>18</v>
      </c>
    </row>
    <row r="8" spans="2:8" ht="30" customHeight="1" x14ac:dyDescent="0.3">
      <c r="B8" s="8" t="str">
        <f ca="1">IFERROR(TEXT(Grafikas[[#This Row],[Data]],"aaaa"), "")</f>
        <v>penktadienis</v>
      </c>
      <c r="C8" s="7">
        <f ca="1">IFERROR(IF($C$5=0,"",$C$5-6), "")</f>
        <v>42986</v>
      </c>
      <c r="D8" s="10"/>
      <c r="E8" s="10"/>
      <c r="F8" s="10"/>
      <c r="G8" s="10"/>
      <c r="H8" s="10">
        <f>IFERROR(SUM(D8:G8), "")</f>
        <v>0</v>
      </c>
    </row>
    <row r="9" spans="2:8" ht="30" customHeight="1" x14ac:dyDescent="0.3">
      <c r="B9" s="8" t="str">
        <f ca="1">IFERROR(TEXT(Grafikas[[#This Row],[Data]],"aaaa"), "")</f>
        <v>šeštadienis</v>
      </c>
      <c r="C9" s="7">
        <f ca="1">IFERROR(IF($C$5=0,"",$C$5-5), "")</f>
        <v>42987</v>
      </c>
      <c r="D9" s="10"/>
      <c r="E9" s="10"/>
      <c r="F9" s="10"/>
      <c r="G9" s="10"/>
      <c r="H9" s="10">
        <f>IFERROR(SUM(D9:G9), "")</f>
        <v>0</v>
      </c>
    </row>
    <row r="10" spans="2:8" ht="30" customHeight="1" x14ac:dyDescent="0.3">
      <c r="B10" s="8" t="str">
        <f ca="1">IFERROR(TEXT(Grafikas[[#This Row],[Data]],"aaaa"), "")</f>
        <v>sekmadienis</v>
      </c>
      <c r="C10" s="7">
        <f ca="1">IFERROR(IF($C$5=0,"",$C$5-4), "")</f>
        <v>42988</v>
      </c>
      <c r="D10" s="10"/>
      <c r="E10" s="10"/>
      <c r="F10" s="10"/>
      <c r="G10" s="10"/>
      <c r="H10" s="10">
        <f>IFERROR(SUM(D10:G10), "")</f>
        <v>0</v>
      </c>
    </row>
    <row r="11" spans="2:8" ht="30" customHeight="1" x14ac:dyDescent="0.3">
      <c r="B11" s="8" t="str">
        <f ca="1">IFERROR(TEXT(Grafikas[[#This Row],[Data]],"aaaa"), "")</f>
        <v>pirmadienis</v>
      </c>
      <c r="C11" s="7">
        <f ca="1">IFERROR(IF($C$5=0,"",$C$5-3), "")</f>
        <v>42989</v>
      </c>
      <c r="D11" s="10"/>
      <c r="E11" s="10"/>
      <c r="F11" s="10"/>
      <c r="G11" s="10"/>
      <c r="H11" s="10">
        <f>IFERROR(SUM(D11:G11), "")</f>
        <v>0</v>
      </c>
    </row>
    <row r="12" spans="2:8" ht="30" customHeight="1" x14ac:dyDescent="0.3">
      <c r="B12" s="8" t="str">
        <f ca="1">IFERROR(TEXT(Grafikas[[#This Row],[Data]],"aaaa"), "")</f>
        <v>antradienis</v>
      </c>
      <c r="C12" s="7">
        <f ca="1">IFERROR(IF($C$5=0,"",$C$5-2), "")</f>
        <v>42990</v>
      </c>
      <c r="D12" s="10"/>
      <c r="E12" s="10"/>
      <c r="F12" s="10"/>
      <c r="G12" s="10"/>
      <c r="H12" s="10">
        <f>IFERROR(SUM(D12:G12), "")</f>
        <v>0</v>
      </c>
    </row>
    <row r="13" spans="2:8" ht="30" customHeight="1" x14ac:dyDescent="0.3">
      <c r="B13" s="8" t="str">
        <f ca="1">IFERROR(TEXT(Grafikas[[#This Row],[Data]],"aaaa"), "")</f>
        <v>trečiadienis</v>
      </c>
      <c r="C13" s="7">
        <f ca="1">IFERROR(IF($C$5=0,"",$C$5-1), "")</f>
        <v>42991</v>
      </c>
      <c r="D13" s="10"/>
      <c r="E13" s="10"/>
      <c r="F13" s="10"/>
      <c r="G13" s="10"/>
      <c r="H13" s="10">
        <f t="shared" ref="H13:H14" si="0">IFERROR(SUM(D13:G13), "")</f>
        <v>0</v>
      </c>
    </row>
    <row r="14" spans="2:8" ht="30" customHeight="1" x14ac:dyDescent="0.3">
      <c r="B14" s="8" t="str">
        <f ca="1">IFERROR(TEXT(Grafikas[[#This Row],[Data]],"aaaa"), "")</f>
        <v>ketvirtadienis</v>
      </c>
      <c r="C14" s="7">
        <f ca="1">IFERROR(IF($C$5=0,"",$C$5), "")</f>
        <v>42992</v>
      </c>
      <c r="D14" s="10"/>
      <c r="E14" s="10"/>
      <c r="F14" s="10"/>
      <c r="G14" s="10"/>
      <c r="H14" s="10">
        <f t="shared" si="0"/>
        <v>0</v>
      </c>
    </row>
    <row r="15" spans="2:8" ht="30" customHeight="1" x14ac:dyDescent="0.3">
      <c r="C15" s="15" t="s">
        <v>7</v>
      </c>
      <c r="D15" s="11">
        <f>IFERROR(SUM(D8:D14), "")</f>
        <v>0</v>
      </c>
      <c r="E15" s="11">
        <f>IFERROR(SUM(E8:E14), "")</f>
        <v>0</v>
      </c>
      <c r="F15" s="11">
        <f>IFERROR(SUM(F8:F14), "")</f>
        <v>0</v>
      </c>
      <c r="G15" s="11">
        <f>IFERROR(SUM(G8:G14), "")</f>
        <v>0</v>
      </c>
      <c r="H15" s="11">
        <f>IFERROR(SUM(H8:H14), "")</f>
        <v>0</v>
      </c>
    </row>
    <row r="16" spans="2:8" ht="30" customHeight="1" x14ac:dyDescent="0.3">
      <c r="C16" s="15" t="s">
        <v>8</v>
      </c>
      <c r="D16" s="14"/>
      <c r="E16" s="14"/>
      <c r="F16" s="14"/>
      <c r="G16" s="14"/>
      <c r="H16" s="9"/>
    </row>
    <row r="17" spans="3:8" ht="30" customHeight="1" x14ac:dyDescent="0.3">
      <c r="C17" s="15" t="s">
        <v>9</v>
      </c>
      <c r="D17" s="3">
        <f>IFERROR(D15*D16, "")</f>
        <v>0</v>
      </c>
      <c r="E17" s="3">
        <f>IFERROR(E15*E16, "")</f>
        <v>0</v>
      </c>
      <c r="F17" s="3">
        <f>IFERROR(F15*F16, "")</f>
        <v>0</v>
      </c>
      <c r="G17" s="3">
        <f>IFERROR(G15*G16, "")</f>
        <v>0</v>
      </c>
      <c r="H17" s="3">
        <f>IFERROR(SUM(D17:G17), "")</f>
        <v>0</v>
      </c>
    </row>
    <row r="18" spans="3:8" ht="30" customHeight="1" x14ac:dyDescent="0.3">
      <c r="D18" s="19"/>
      <c r="E18" s="19"/>
      <c r="F18" s="19"/>
      <c r="G18" s="19"/>
      <c r="H18" s="13"/>
    </row>
    <row r="19" spans="3:8" ht="30" customHeight="1" x14ac:dyDescent="0.3">
      <c r="D19" s="16" t="s">
        <v>11</v>
      </c>
      <c r="E19" s="16"/>
      <c r="F19" s="16"/>
      <c r="G19" s="16"/>
      <c r="H19" s="12" t="s">
        <v>6</v>
      </c>
    </row>
    <row r="20" spans="3:8" ht="30" customHeight="1" x14ac:dyDescent="0.3">
      <c r="D20" s="19"/>
      <c r="E20" s="19"/>
      <c r="F20" s="19"/>
      <c r="G20" s="19"/>
      <c r="H20" s="13"/>
    </row>
    <row r="21" spans="3:8" ht="30" customHeight="1" x14ac:dyDescent="0.3">
      <c r="D21" s="16" t="s">
        <v>12</v>
      </c>
      <c r="E21" s="16"/>
      <c r="F21" s="16"/>
      <c r="G21" s="16"/>
      <c r="H21" s="12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Šiame darbalapyje sukurkite savaitės grafiką. Bendrasis valandų skaičius ir bendroji atlyginimo suma apskaičiuojama automatiškai lentelės Grafikas pabaigoje" sqref="A1"/>
    <dataValidation allowBlank="1" showInputMessage="1" showErrorMessage="1" prompt="Šiame langelyje įveskite darbalapio pavadinimą" sqref="B1:H1"/>
    <dataValidation allowBlank="1" showInputMessage="1" showErrorMessage="1" prompt="Šiame langelyje įveskite įmonės pavadinimą. Tolesniuose langeliuose įveskite darbuotojų duomenis, o langelyje C5 įveskite savaitės pabaigos datą" sqref="B2"/>
    <dataValidation allowBlank="1" showInputMessage="1" showErrorMessage="1" prompt="Langelyje dešinėje įveskite darbuotojo vardą" sqref="B3"/>
    <dataValidation allowBlank="1" showInputMessage="1" showErrorMessage="1" prompt="Langelyje dešinėje įveskite vadovo vardą" sqref="B4"/>
    <dataValidation allowBlank="1" showInputMessage="1" showErrorMessage="1" prompt="Šiame langelyje įveskite vadovo vardą" sqref="C4:D4"/>
    <dataValidation allowBlank="1" showInputMessage="1" showErrorMessage="1" prompt="Šiame langelyje įveskite darbuotojo vardą" sqref="C3:D3"/>
    <dataValidation allowBlank="1" showInputMessage="1" showErrorMessage="1" prompt="Šiame langelyje įveskite darbuotojo el. pašto adresą" sqref="G4:H4"/>
    <dataValidation allowBlank="1" showInputMessage="1" showErrorMessage="1" prompt="Langelyje dešinėje įveskite darbuotojo telefono numerį" sqref="F3"/>
    <dataValidation allowBlank="1" showInputMessage="1" showErrorMessage="1" prompt="Šiame langelyje įveskite darbuotojo telefono numerį" sqref="G3:H3"/>
    <dataValidation allowBlank="1" showInputMessage="1" showErrorMessage="1" prompt="Langelyje dešinėje įveskite darbuotojo el. pašto adresą" sqref="F4"/>
    <dataValidation allowBlank="1" showInputMessage="1" showErrorMessage="1" prompt="Šiame langelyje po šia antrašte įveskite įprastas darbo valandas" sqref="D7"/>
    <dataValidation allowBlank="1" showInputMessage="1" showErrorMessage="1" prompt="Stulpelyje po šia antrašte data atnaujinama automatiškai, atsižvelgiant langelyje C5 nurodytą savaitės pabaigos datą" sqref="C7"/>
    <dataValidation allowBlank="1" showInputMessage="1" showErrorMessage="1" prompt="Šiame langelyje po šia antrašte įveskite viršvalandžius" sqref="E7"/>
    <dataValidation allowBlank="1" showInputMessage="1" showErrorMessage="1" prompt="Šiame langelyje po šia antrašte įveskite nedarbingumo valandas" sqref="F7"/>
    <dataValidation allowBlank="1" showInputMessage="1" showErrorMessage="1" prompt="Stulpelyje po šia antrašte įveskite atostogų valandas" sqref="G7"/>
    <dataValidation allowBlank="1" showInputMessage="1" showErrorMessage="1" prompt="Stulpelyje po šia antrašte automatiškai apskaičiuojamos kiekvienos savaitės dienos bendrosios valandos" sqref="H7"/>
    <dataValidation allowBlank="1" showInputMessage="1" showErrorMessage="1" prompt="Langeliuose dešinėje automatiškai apskaičiuojamos viso laikotarpio bendrosios valandos" sqref="C15"/>
    <dataValidation allowBlank="1" showInputMessage="1" showErrorMessage="1" prompt="Langeliuose dešinėje įveskite valandos įkainį" sqref="C16"/>
    <dataValidation allowBlank="1" showInputMessage="1" showErrorMessage="1" prompt="Langeliuose dešinėje automatiškai apskaičiuojamas bendras atlyginimas" sqref="C17"/>
    <dataValidation allowBlank="1" showInputMessage="1" showErrorMessage="1" prompt="Šiame langelyje įveskite darbuotojo parašą" sqref="D18:G18"/>
    <dataValidation allowBlank="1" showInputMessage="1" showErrorMessage="1" prompt="Šiame langelyje įveskite vadovo parašą" sqref="D20:G20"/>
    <dataValidation allowBlank="1" showInputMessage="1" showErrorMessage="1" prompt="Šiame langelyje įveskite datą" sqref="H18 H20"/>
    <dataValidation allowBlank="1" showInputMessage="1" showErrorMessage="1" prompt="Langelyje dešinėje įveskite savaitės pabaigos datą" sqref="B5"/>
    <dataValidation allowBlank="1" showInputMessage="1" showErrorMessage="1" prompt="Šiame langelyje įveskite savaitės pabaigos datą" sqref="C5"/>
    <dataValidation allowBlank="1" showInputMessage="1" showErrorMessage="1" prompt="Stulpelyje po šia antrašte automatiškai atnaujinamos savaitės dienos" sqref="B7"/>
  </dataValidations>
  <printOptions horizontalCentered="1"/>
  <pageMargins left="0.75" right="0.75" top="0.5" bottom="0.5" header="0.5" footer="0.5"/>
  <pageSetup paperSize="9" scale="41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7</vt:i4>
      </vt:variant>
    </vt:vector>
  </HeadingPairs>
  <TitlesOfParts>
    <vt:vector size="8" baseType="lpstr">
      <vt:lpstr>Savaitės darbo laiko įrašas</vt:lpstr>
      <vt:lpstr>Pavadinimas1</vt:lpstr>
      <vt:lpstr>'Savaitės darbo laiko įrašas'!Print_Titles</vt:lpstr>
      <vt:lpstr>RowTitleRegion1..C5</vt:lpstr>
      <vt:lpstr>RowTitleRegion2..G4</vt:lpstr>
      <vt:lpstr>RowTitleRegion3..H15</vt:lpstr>
      <vt:lpstr>RowTitleRegion4..G16</vt:lpstr>
      <vt:lpstr>RowTitleRegion5..H17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2017-09-14T05:44:43Z</dcterms:modified>
</cp:coreProperties>
</file>