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30"/>
  <workbookPr codeName="ThisWorkbook" hidePivotFieldList="1"/>
  <mc:AlternateContent xmlns:mc="http://schemas.openxmlformats.org/markup-compatibility/2006">
    <mc:Choice Requires="x15">
      <x15ac:absPath xmlns:x15ac="http://schemas.microsoft.com/office/spreadsheetml/2010/11/ac" url="\\10.20.1.30\Phases6\PubMed\Accounts\Microsoft\OfficeUA_FY14_Template\O16_template\20180410_Accessible_Templates_WAC_B4\04_PreDTP_Done\lt-LT\"/>
    </mc:Choice>
  </mc:AlternateContent>
  <xr:revisionPtr revIDLastSave="0" documentId="12_ncr:500000_{957D0104-2673-4303-964B-E2657482F6CD}" xr6:coauthVersionLast="32" xr6:coauthVersionMax="32" xr10:uidLastSave="{00000000-0000-0000-0000-000000000000}"/>
  <bookViews>
    <workbookView xWindow="0" yWindow="0" windowWidth="28500" windowHeight="12435" xr2:uid="{00000000-000D-0000-FFFF-FFFF00000000}"/>
  </bookViews>
  <sheets>
    <sheet name="Užduočių tvarkaraštis" sheetId="1" r:id="rId1"/>
    <sheet name="Užduočių informacija" sheetId="3" r:id="rId2"/>
  </sheets>
  <definedNames>
    <definedName name="DatosPatikra">'Užduočių tvarkaraštis'!$C$3*IF('Užduočių tvarkaraštis'!$D$3="SAV.",7,IF('Užduočių tvarkaraštis'!$D$3="D.",1,30))</definedName>
    <definedName name="DuomenųFiltras_Atlikimo_eiga">#N/A</definedName>
    <definedName name="DuomenųFiltras_Kursas">#N/A</definedName>
    <definedName name="DuomenųFiltras_Pradžia">#N/A</definedName>
    <definedName name="DuomenųFiltras_Terminas">#N/A</definedName>
    <definedName name="DuomenųFiltras_Užduotis">#N/A</definedName>
    <definedName name="ParyškinimoTaisyklė">IF('Užduočių tvarkaraštis'!$D$3="BE PARYŠKINIMO",FALSE,TRUE)</definedName>
    <definedName name="_xlnm.Print_Area" localSheetId="1">'Užduočių informacija'!$A:$H</definedName>
    <definedName name="_xlnm.Print_Titles" localSheetId="1">'Užduočių informacija'!$3:$3</definedName>
    <definedName name="_xlnm.Print_Titles" localSheetId="0">'Užduočių tvarkaraštis'!$5:$5</definedName>
  </definedNames>
  <calcPr calcId="162913"/>
  <pivotCaches>
    <pivotCache cacheId="1" r:id="rId3"/>
  </pivotCaches>
  <extLst>
    <ext xmlns:x14="http://schemas.microsoft.com/office/spreadsheetml/2009/9/main" uri="{BBE1A952-AA13-448e-AADC-164F8A28A991}">
      <x14:slicerCaches>
        <x14:slicerCache r:id="rId4"/>
        <x14:slicerCache r:id="rId5"/>
        <x14:slicerCache r:id="rId6"/>
        <x14:slicerCache r:id="rId7"/>
        <x14:slicerCache r:id="rId8"/>
      </x14:slicerCaches>
    </ext>
    <ext xmlns:x14="http://schemas.microsoft.com/office/spreadsheetml/2009/9/main" uri="{79F54976-1DA5-4618-B147-4CDE4B953A38}">
      <x14:workbookPr/>
    </ext>
  </extLst>
</workbook>
</file>

<file path=xl/calcChain.xml><?xml version="1.0" encoding="utf-8"?>
<calcChain xmlns="http://schemas.openxmlformats.org/spreadsheetml/2006/main">
  <c r="G7" i="1" l="1"/>
  <c r="G8" i="1"/>
  <c r="G9" i="1"/>
  <c r="G10" i="1"/>
  <c r="G11" i="1"/>
  <c r="G12" i="1"/>
  <c r="G13" i="1"/>
  <c r="G14" i="1"/>
  <c r="G15" i="1"/>
  <c r="G16" i="1"/>
  <c r="G17" i="1"/>
  <c r="G6" i="1"/>
  <c r="F17" i="1" l="1"/>
  <c r="F16" i="1"/>
  <c r="F15" i="1"/>
  <c r="F14" i="1"/>
  <c r="F13" i="1"/>
  <c r="F12" i="1"/>
  <c r="F11" i="1"/>
  <c r="F10" i="1"/>
  <c r="F9" i="1"/>
  <c r="F8" i="1"/>
  <c r="F7" i="1"/>
  <c r="F6" i="1"/>
  <c r="E17" i="1" l="1"/>
  <c r="E16" i="1"/>
  <c r="E15" i="1"/>
  <c r="E14" i="1"/>
  <c r="E13" i="1"/>
  <c r="E12" i="1"/>
  <c r="E11" i="1"/>
  <c r="E10" i="1"/>
  <c r="E9" i="1"/>
  <c r="E8" i="1"/>
  <c r="E7" i="1"/>
  <c r="E6" i="1"/>
</calcChain>
</file>

<file path=xl/sharedStrings.xml><?xml version="1.0" encoding="utf-8"?>
<sst xmlns="http://schemas.openxmlformats.org/spreadsheetml/2006/main" count="87" uniqueCount="41">
  <si>
    <t>UŽDUOČIŲ TVARKARAŠTIS</t>
  </si>
  <si>
    <t xml:space="preserve">PARYŠKINTI UŽDUOTIS, KURIAS REIKIA ATLIKTI PER: </t>
  </si>
  <si>
    <t>Užduotis</t>
  </si>
  <si>
    <t>1 projektas</t>
  </si>
  <si>
    <t>2 projektas</t>
  </si>
  <si>
    <t>3 projektas</t>
  </si>
  <si>
    <t>4 projektas</t>
  </si>
  <si>
    <t>5 projektas</t>
  </si>
  <si>
    <t>6 projektas</t>
  </si>
  <si>
    <t>7 projektas</t>
  </si>
  <si>
    <t>8 projektas</t>
  </si>
  <si>
    <t>9 projektas</t>
  </si>
  <si>
    <t>10 projektas</t>
  </si>
  <si>
    <t>11 projektas</t>
  </si>
  <si>
    <t>12 projektas</t>
  </si>
  <si>
    <t>Kursas</t>
  </si>
  <si>
    <t>1 paramedicina</t>
  </si>
  <si>
    <t>2 paramedicina</t>
  </si>
  <si>
    <t>3 paramedicina</t>
  </si>
  <si>
    <t>UŽDUOČIŲ INFORMACIJA &gt;</t>
  </si>
  <si>
    <t>ATLIKIMO SPALVŲ JUOSTOS LEGENDA</t>
  </si>
  <si>
    <t>Dėstytojas</t>
  </si>
  <si>
    <t>1 dėstytojas</t>
  </si>
  <si>
    <t>2 dėstytojas</t>
  </si>
  <si>
    <t>3 dėstytojas</t>
  </si>
  <si>
    <t>4 dėstytojas</t>
  </si>
  <si>
    <t>Pradžia</t>
  </si>
  <si>
    <t>&gt; = 0 %</t>
  </si>
  <si>
    <t>Terminas</t>
  </si>
  <si>
    <t>&lt; 40% = &gt;</t>
  </si>
  <si>
    <t>Atlikimo eiga</t>
  </si>
  <si>
    <t>Procentai</t>
  </si>
  <si>
    <t>UŽDUOČIŲ INFORMACIJA</t>
  </si>
  <si>
    <t xml:space="preserve">Norėdami naujinti šiuos duomenis, pasirinkite langelį „PivotTable“ pradėdami nuo B3, eikite į skirtuką Analizė ir pasirinkite Naujinti. Duomenų filtrai išlaidoms filtruoti pagal Užduotis, Pradžios datą, Kursą, Terminą ir eigos procentinę dalį yra langeliuose I3, K3, M3, I13 ir K13.
</t>
  </si>
  <si>
    <t>Duomenų filtras, skirtas lentelės duomenims filtruoti, atsižvelgiant į Užduoti, yra šiame langelyje.</t>
  </si>
  <si>
    <t>Duomenų filtras, skirtas lentelės duomenims filtruoti, atsižvelgiant į Terminą, yra šiame langelyje.</t>
  </si>
  <si>
    <t>Duomenų filtras, skirtas lentelės duomenims filtruoti, atsižvelgiant į Pradžios datą, yra šiame langelyje.</t>
  </si>
  <si>
    <t>Duomenų filtras, skirtas lentelės duomenims filtruoti, atsižvelgiant į Eigos procentinę dalį, yra šiame langelyje.</t>
  </si>
  <si>
    <t>&lt; UŽDUOČIŲ TVARKARAŠTIS</t>
  </si>
  <si>
    <t>Duomenų filtras, skirtas lentelės duomenims filtruoti, atsižvelgiant į Kursą, yra šiame langelyje.</t>
  </si>
  <si>
    <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</si>
</sst>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quot;$&quot;* #,##0_);_(&quot;$&quot;* \(#,##0\);_(&quot;$&quot;* &quot;-&quot;_);_(@_)"/>
    <numFmt numFmtId="165" formatCode="_(* #,##0_);_(* \(#,##0\);_(* &quot;-&quot;_);_(@_)"/>
    <numFmt numFmtId="166" formatCode="_(&quot;$&quot;* #,##0.00_);_(&quot;$&quot;* \(#,##0.00\);_(&quot;$&quot;* &quot;-&quot;??_);_(@_)"/>
    <numFmt numFmtId="167" formatCode="_(* #,##0.00_);_(* \(#,##0.00\);_(* &quot;-&quot;??_);_(@_)"/>
  </numFmts>
  <fonts count="14" x14ac:knownFonts="1">
    <font>
      <sz val="11"/>
      <color theme="1"/>
      <name val="Calibri"/>
      <family val="2"/>
      <scheme val="minor"/>
    </font>
    <font>
      <sz val="11"/>
      <color theme="1"/>
      <name val="Calibri"/>
      <family val="2"/>
      <scheme val="minor"/>
    </font>
    <font>
      <sz val="11"/>
      <color theme="1"/>
      <name val="Calibri"/>
      <family val="2"/>
      <scheme val="minor"/>
    </font>
    <font>
      <sz val="18"/>
      <color theme="1"/>
      <name val="Calibri"/>
      <family val="2"/>
      <scheme val="minor"/>
    </font>
    <font>
      <sz val="12"/>
      <color theme="1"/>
      <name val="Calibri"/>
      <family val="2"/>
      <scheme val="minor"/>
    </font>
    <font>
      <b/>
      <sz val="11"/>
      <color theme="3" tint="0.499984740745262"/>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u/>
      <sz val="11"/>
      <color theme="11"/>
      <name val="Calibri"/>
      <family val="2"/>
      <scheme val="minor"/>
    </font>
    <font>
      <i/>
      <sz val="11"/>
      <color rgb="FF7F7F7F"/>
      <name val="Calibri"/>
      <family val="2"/>
      <scheme val="minor"/>
    </font>
    <font>
      <b/>
      <sz val="28"/>
      <color theme="1" tint="0.24994659260841701"/>
      <name val="Calibri"/>
      <family val="2"/>
      <scheme val="major"/>
    </font>
    <font>
      <sz val="11"/>
      <color theme="1" tint="0.24994659260841701"/>
      <name val="Calibri"/>
      <family val="2"/>
      <scheme val="minor"/>
    </font>
    <font>
      <b/>
      <sz val="11"/>
      <color theme="1" tint="0.24994659260841701"/>
      <name val="Calibri"/>
      <family val="2"/>
      <scheme val="minor"/>
    </font>
  </fonts>
  <fills count="7">
    <fill>
      <patternFill patternType="none"/>
    </fill>
    <fill>
      <patternFill patternType="gray125"/>
    </fill>
    <fill>
      <patternFill patternType="solid">
        <fgColor theme="2" tint="-4.9989318521683403E-2"/>
        <bgColor indexed="64"/>
      </patternFill>
    </fill>
    <fill>
      <patternFill patternType="solid">
        <fgColor theme="7" tint="0.79998168889431442"/>
        <bgColor indexed="64"/>
      </patternFill>
    </fill>
    <fill>
      <patternFill patternType="solid">
        <fgColor theme="5" tint="0.59999389629810485"/>
        <bgColor indexed="65"/>
      </patternFill>
    </fill>
    <fill>
      <patternFill patternType="solid">
        <fgColor theme="6"/>
      </patternFill>
    </fill>
    <fill>
      <patternFill patternType="solid">
        <fgColor theme="7" tint="0.59999389629810485"/>
        <bgColor indexed="65"/>
      </patternFill>
    </fill>
  </fills>
  <borders count="3">
    <border>
      <left/>
      <right/>
      <top/>
      <bottom/>
      <diagonal/>
    </border>
    <border>
      <left style="double">
        <color theme="2" tint="-0.499984740745262"/>
      </left>
      <right style="double">
        <color theme="2" tint="-0.499984740745262"/>
      </right>
      <top style="double">
        <color theme="2" tint="-0.499984740745262"/>
      </top>
      <bottom style="double">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s>
  <cellStyleXfs count="16">
    <xf numFmtId="0" fontId="0" fillId="0" borderId="0">
      <alignment horizontal="left" vertical="center"/>
    </xf>
    <xf numFmtId="9" fontId="2" fillId="0" borderId="0" applyFont="0" applyFill="0" applyBorder="0" applyAlignment="0" applyProtection="0"/>
    <xf numFmtId="0" fontId="11" fillId="0" borderId="0" applyNumberFormat="0" applyBorder="0" applyAlignment="0" applyProtection="0"/>
    <xf numFmtId="0" fontId="5" fillId="2" borderId="1" applyNumberFormat="0" applyAlignment="0" applyProtection="0"/>
    <xf numFmtId="0" fontId="8" fillId="0" borderId="0" applyNumberFormat="0" applyBorder="0" applyAlignment="0" applyProtection="0">
      <alignment horizontal="left" vertical="center"/>
    </xf>
    <xf numFmtId="0" fontId="9" fillId="0" borderId="0" applyNumberFormat="0" applyFill="0" applyBorder="0" applyAlignment="0" applyProtection="0">
      <alignment horizontal="left" vertical="center"/>
    </xf>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0" fontId="13" fillId="0" borderId="0" applyNumberFormat="0" applyProtection="0">
      <alignment horizontal="center" vertical="center"/>
    </xf>
    <xf numFmtId="0" fontId="10" fillId="0" borderId="0" applyNumberFormat="0" applyBorder="0" applyAlignment="0" applyProtection="0"/>
    <xf numFmtId="0" fontId="1" fillId="4" borderId="0" applyNumberFormat="0" applyBorder="0" applyAlignment="0" applyProtection="0"/>
    <xf numFmtId="0" fontId="12" fillId="5" borderId="0" applyNumberFormat="0" applyBorder="0" applyAlignment="0" applyProtection="0"/>
    <xf numFmtId="0" fontId="1" fillId="6" borderId="0" applyNumberFormat="0" applyBorder="0" applyAlignment="0" applyProtection="0"/>
    <xf numFmtId="14" fontId="1" fillId="0" borderId="0">
      <alignment horizontal="left" vertical="center"/>
    </xf>
  </cellStyleXfs>
  <cellXfs count="35">
    <xf numFmtId="0" fontId="0" fillId="0" borderId="0" xfId="0">
      <alignment horizontal="left" vertical="center"/>
    </xf>
    <xf numFmtId="0" fontId="0" fillId="0" borderId="0" xfId="0" applyAlignment="1">
      <alignment wrapText="1"/>
    </xf>
    <xf numFmtId="0" fontId="3" fillId="0" borderId="0" xfId="0" applyFont="1">
      <alignment horizontal="left" vertical="center"/>
    </xf>
    <xf numFmtId="0" fontId="0" fillId="0" borderId="0" xfId="0" pivotButton="1" applyFont="1" applyAlignment="1">
      <alignment horizontal="center" vertical="center"/>
    </xf>
    <xf numFmtId="0" fontId="4" fillId="0" borderId="0" xfId="0" applyFont="1">
      <alignment horizontal="left" vertical="center"/>
    </xf>
    <xf numFmtId="0" fontId="0" fillId="0" borderId="0" xfId="0" applyFont="1">
      <alignment horizontal="left" vertical="center"/>
    </xf>
    <xf numFmtId="0" fontId="0" fillId="0" borderId="0" xfId="0" applyAlignment="1">
      <alignment horizontal="left" vertical="center"/>
    </xf>
    <xf numFmtId="0" fontId="0" fillId="0" borderId="0" xfId="0" applyAlignment="1">
      <alignment horizontal="left"/>
    </xf>
    <xf numFmtId="0" fontId="0" fillId="0" borderId="0" xfId="0" applyAlignment="1"/>
    <xf numFmtId="0" fontId="0" fillId="0" borderId="0" xfId="0" applyFont="1" applyFill="1" applyBorder="1" applyAlignment="1">
      <alignment vertical="center" wrapText="1"/>
    </xf>
    <xf numFmtId="0" fontId="1" fillId="3" borderId="2" xfId="3" applyFont="1" applyFill="1" applyBorder="1" applyAlignment="1">
      <alignment horizontal="center" vertical="center"/>
    </xf>
    <xf numFmtId="14" fontId="0" fillId="0" borderId="0" xfId="0" applyNumberFormat="1">
      <alignment horizontal="left" vertical="center"/>
    </xf>
    <xf numFmtId="0" fontId="0" fillId="0" borderId="0" xfId="0" applyNumberFormat="1">
      <alignment horizontal="left" vertical="center"/>
    </xf>
    <xf numFmtId="0" fontId="6" fillId="0" borderId="0" xfId="0" applyNumberFormat="1" applyFont="1" applyBorder="1" applyAlignment="1"/>
    <xf numFmtId="0" fontId="0" fillId="0" borderId="0" xfId="0" applyNumberFormat="1" applyFont="1">
      <alignment horizontal="left" vertical="center"/>
    </xf>
    <xf numFmtId="0" fontId="0" fillId="0" borderId="0" xfId="0" applyFont="1" applyFill="1" applyBorder="1" applyAlignment="1">
      <alignment vertical="center"/>
    </xf>
    <xf numFmtId="0" fontId="0" fillId="0" borderId="0" xfId="0" applyNumberFormat="1" applyFont="1" applyFill="1" applyBorder="1" applyAlignment="1">
      <alignment vertical="center"/>
    </xf>
    <xf numFmtId="0" fontId="0" fillId="0" borderId="0" xfId="0" applyFont="1" applyFill="1" applyBorder="1">
      <alignment horizontal="left" vertical="center"/>
    </xf>
    <xf numFmtId="0" fontId="0" fillId="0" borderId="0" xfId="0" applyAlignment="1">
      <alignment vertical="center"/>
    </xf>
    <xf numFmtId="0" fontId="13" fillId="0" borderId="0" xfId="10">
      <alignment horizontal="center" vertical="center"/>
    </xf>
    <xf numFmtId="9" fontId="12" fillId="5" borderId="0" xfId="13" applyNumberFormat="1" applyAlignment="1">
      <alignment horizontal="center" vertical="center"/>
    </xf>
    <xf numFmtId="0" fontId="1" fillId="6" borderId="0" xfId="14" applyNumberFormat="1" applyAlignment="1">
      <alignment horizontal="center" vertical="center"/>
    </xf>
    <xf numFmtId="14" fontId="1" fillId="0" borderId="0" xfId="15">
      <alignment horizontal="left" vertical="center"/>
    </xf>
    <xf numFmtId="9" fontId="0" fillId="4" borderId="0" xfId="12" applyNumberFormat="1" applyFont="1" applyAlignment="1">
      <alignment horizontal="center" vertical="center"/>
    </xf>
    <xf numFmtId="14" fontId="0" fillId="0" borderId="0" xfId="0" applyNumberFormat="1" applyFont="1" applyAlignment="1">
      <alignment horizontal="center" vertical="center" wrapText="1"/>
    </xf>
    <xf numFmtId="9" fontId="0" fillId="0" borderId="0" xfId="0" applyNumberFormat="1" applyFont="1" applyAlignment="1">
      <alignment horizontal="center" vertical="center" wrapText="1"/>
    </xf>
    <xf numFmtId="9" fontId="0" fillId="0" borderId="0" xfId="1" applyFont="1" applyAlignment="1">
      <alignment horizontal="left" vertical="center"/>
    </xf>
    <xf numFmtId="0" fontId="0" fillId="0" borderId="0" xfId="0" applyFont="1" applyAlignment="1">
      <alignment horizontal="center" vertical="center" wrapText="1"/>
    </xf>
    <xf numFmtId="0" fontId="13" fillId="0" borderId="0" xfId="10" applyNumberFormat="1">
      <alignment horizontal="center" vertical="center"/>
    </xf>
    <xf numFmtId="0" fontId="11" fillId="0" borderId="0" xfId="2" applyAlignment="1">
      <alignment horizontal="left" vertical="top"/>
    </xf>
    <xf numFmtId="0" fontId="8" fillId="0" borderId="0" xfId="4" applyAlignment="1">
      <alignment horizontal="right" vertical="center"/>
    </xf>
    <xf numFmtId="0" fontId="0" fillId="0" borderId="0" xfId="0" applyFont="1" applyAlignment="1">
      <alignment horizontal="center" vertical="center" wrapText="1"/>
    </xf>
    <xf numFmtId="0" fontId="0" fillId="0" borderId="0" xfId="0" applyFont="1" applyAlignment="1">
      <alignment horizontal="center" vertical="center"/>
    </xf>
    <xf numFmtId="0" fontId="7" fillId="0" borderId="0" xfId="0" applyFont="1" applyAlignment="1">
      <alignment horizontal="center" vertical="center"/>
    </xf>
    <xf numFmtId="0" fontId="10" fillId="0" borderId="0" xfId="11" applyAlignment="1">
      <alignment horizontal="left" vertical="top" wrapText="1"/>
    </xf>
  </cellXfs>
  <cellStyles count="16">
    <cellStyle name="1 antraštė" xfId="10" builtinId="16" customBuiltin="1"/>
    <cellStyle name="40% – paryškinimas 2" xfId="12" builtinId="35"/>
    <cellStyle name="40% – paryškinimas 4" xfId="14" builtinId="43"/>
    <cellStyle name="Aiškinamasis tekstas" xfId="11" builtinId="53" customBuiltin="1"/>
    <cellStyle name="Aplankytas hipersaitas" xfId="5" builtinId="9" customBuiltin="1"/>
    <cellStyle name="Data" xfId="15" xr:uid="{00000000-0005-0000-0000-000008000000}"/>
    <cellStyle name="Hipersaitas" xfId="4" builtinId="8" customBuiltin="1"/>
    <cellStyle name="Įprastas" xfId="0" builtinId="0" customBuiltin="1"/>
    <cellStyle name="Kablelis" xfId="6" builtinId="3" customBuiltin="1"/>
    <cellStyle name="Kablelis [0]" xfId="7" builtinId="6" customBuiltin="1"/>
    <cellStyle name="Paryškinimas 3" xfId="13" builtinId="37" customBuiltin="1"/>
    <cellStyle name="Pavadinimas" xfId="2" builtinId="15" customBuiltin="1"/>
    <cellStyle name="Procentai" xfId="1" builtinId="5"/>
    <cellStyle name="Tikrinimo langelis" xfId="3" builtinId="23" customBuiltin="1"/>
    <cellStyle name="Valiuta" xfId="8" builtinId="4" customBuiltin="1"/>
    <cellStyle name="Valiuta [0]" xfId="9" builtinId="7" customBuiltin="1"/>
  </cellStyles>
  <dxfs count="182">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numFmt numFmtId="19" formatCode="yyyy/mm/dd"/>
    </dxf>
    <dxf>
      <numFmt numFmtId="19" formatCode="yyyy/mm/dd"/>
    </dxf>
    <dxf>
      <numFmt numFmtId="19" formatCode="yyyy/mm/dd"/>
    </dxf>
    <dxf>
      <numFmt numFmtId="19" formatCode="yyyy/mm/dd"/>
    </dxf>
    <dxf>
      <numFmt numFmtId="19" formatCode="yyyy/mm/dd"/>
    </dxf>
    <dxf>
      <numFmt numFmtId="19" formatCode="yyyy/mm/dd"/>
    </dxf>
    <dxf>
      <numFmt numFmtId="19" formatCode="yyyy/mm/dd"/>
    </dxf>
    <dxf>
      <numFmt numFmtId="19" formatCode="yyyy/mm/dd"/>
    </dxf>
    <dxf>
      <numFmt numFmtId="19" formatCode="yyyy/mm/dd"/>
    </dxf>
    <dxf>
      <numFmt numFmtId="19" formatCode="yyyy/mm/dd"/>
    </dxf>
    <dxf>
      <numFmt numFmtId="19" formatCode="yyyy/mm/dd"/>
    </dxf>
    <dxf>
      <numFmt numFmtId="19" formatCode="yyyy/mm/dd"/>
    </dxf>
    <dxf>
      <numFmt numFmtId="19" formatCode="yyyy/mm/dd"/>
    </dxf>
    <dxf>
      <numFmt numFmtId="19" formatCode="yyyy/mm/dd"/>
    </dxf>
    <dxf>
      <numFmt numFmtId="19" formatCode="yyyy/mm/dd"/>
    </dxf>
    <dxf>
      <numFmt numFmtId="19" formatCode="yyyy/mm/dd"/>
    </dxf>
    <dxf>
      <numFmt numFmtId="19" formatCode="yyyy/mm/dd"/>
    </dxf>
    <dxf>
      <numFmt numFmtId="19" formatCode="yyyy/mm/dd"/>
    </dxf>
    <dxf>
      <numFmt numFmtId="19" formatCode="yyyy/mm/dd"/>
    </dxf>
    <dxf>
      <numFmt numFmtId="19" formatCode="yyyy/mm/dd"/>
    </dxf>
    <dxf>
      <numFmt numFmtId="19" formatCode="yyyy/mm/dd"/>
    </dxf>
    <dxf>
      <numFmt numFmtId="19" formatCode="yyyy/mm/dd"/>
    </dxf>
    <dxf>
      <numFmt numFmtId="19" formatCode="yyyy/mm/dd"/>
    </dxf>
    <dxf>
      <numFmt numFmtId="19" formatCode="yyyy/mm/dd"/>
    </dxf>
    <dxf>
      <numFmt numFmtId="19" formatCode="yyyy/mm/dd"/>
    </dxf>
    <dxf>
      <numFmt numFmtId="19" formatCode="yyyy/mm/dd"/>
    </dxf>
    <dxf>
      <numFmt numFmtId="19" formatCode="yyyy/mm/dd"/>
    </dxf>
    <dxf>
      <numFmt numFmtId="19" formatCode="yyyy/mm/dd"/>
    </dxf>
    <dxf>
      <numFmt numFmtId="19" formatCode="yyyy/mm/dd"/>
    </dxf>
    <dxf>
      <numFmt numFmtId="19" formatCode="yyyy/mm/dd"/>
    </dxf>
    <dxf>
      <numFmt numFmtId="19" formatCode="yyyy/mm/dd"/>
    </dxf>
    <dxf>
      <numFmt numFmtId="19" formatCode="yyyy/mm/dd"/>
    </dxf>
    <dxf>
      <numFmt numFmtId="19" formatCode="yyyy/mm/dd"/>
    </dxf>
    <dxf>
      <numFmt numFmtId="19" formatCode="yyyy/mm/dd"/>
    </dxf>
    <dxf>
      <numFmt numFmtId="19" formatCode="yyyy/mm/dd"/>
    </dxf>
    <dxf>
      <numFmt numFmtId="19" formatCode="yyyy/mm/dd"/>
    </dxf>
    <dxf>
      <numFmt numFmtId="19" formatCode="yyyy/mm/dd"/>
    </dxf>
    <dxf>
      <numFmt numFmtId="19" formatCode="yyyy/mm/dd"/>
    </dxf>
    <dxf>
      <numFmt numFmtId="19" formatCode="yyyy/mm/dd"/>
    </dxf>
    <dxf>
      <numFmt numFmtId="19" formatCode="yyyy/mm/dd"/>
    </dxf>
    <dxf>
      <numFmt numFmtId="19" formatCode="yyyy/mm/dd"/>
    </dxf>
    <dxf>
      <numFmt numFmtId="19" formatCode="yyyy/mm/dd"/>
    </dxf>
    <dxf>
      <numFmt numFmtId="19" formatCode="yyyy/mm/dd"/>
    </dxf>
    <dxf>
      <numFmt numFmtId="19" formatCode="yyyy/mm/dd"/>
    </dxf>
    <dxf>
      <numFmt numFmtId="19" formatCode="yyyy/mm/dd"/>
    </dxf>
    <dxf>
      <numFmt numFmtId="19" formatCode="yyyy/mm/dd"/>
    </dxf>
    <dxf>
      <numFmt numFmtId="19" formatCode="yyyy/mm/dd"/>
    </dxf>
    <dxf>
      <numFmt numFmtId="19" formatCode="yyyy/mm/dd"/>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color theme="2" tint="-4.9989318521683403E-2"/>
      </font>
      <fill>
        <patternFill>
          <bgColor theme="2" tint="-4.9989318521683403E-2"/>
        </patternFill>
      </fill>
    </dxf>
    <dxf>
      <fill>
        <patternFill>
          <bgColor theme="7" tint="0.79998168889431442"/>
        </patternFill>
      </fill>
    </dxf>
    <dxf>
      <font>
        <b val="0"/>
        <i/>
        <color theme="1" tint="0.34998626667073579"/>
      </font>
    </dxf>
    <dxf>
      <fill>
        <patternFill patternType="solid">
          <fgColor theme="0" tint="-0.14999847407452621"/>
          <bgColor theme="0" tint="-0.14999847407452621"/>
        </patternFill>
      </fill>
    </dxf>
    <dxf>
      <font>
        <b/>
        <color theme="0"/>
      </font>
      <fill>
        <patternFill patternType="solid">
          <fgColor theme="1"/>
          <bgColor theme="1"/>
        </patternFill>
      </fill>
    </dxf>
    <dxf>
      <font>
        <b/>
        <color theme="0"/>
      </font>
      <fill>
        <patternFill patternType="solid">
          <fgColor theme="1"/>
          <bgColor theme="1"/>
        </patternFill>
      </fill>
    </dxf>
    <dxf>
      <border>
        <top style="double">
          <color theme="1"/>
        </top>
      </border>
    </dxf>
    <dxf>
      <font>
        <b val="0"/>
        <i val="0"/>
        <color theme="0"/>
      </font>
      <fill>
        <patternFill patternType="solid">
          <fgColor theme="1"/>
          <bgColor theme="1" tint="0.24994659260841701"/>
        </patternFill>
      </fill>
    </dxf>
    <dxf>
      <font>
        <color theme="1"/>
      </font>
      <border>
        <bottom style="thin">
          <color theme="0" tint="-0.24994659260841701"/>
        </bottom>
        <horizontal style="thin">
          <color theme="0" tint="-0.24994659260841701"/>
        </horizontal>
      </border>
    </dxf>
    <dxf>
      <font>
        <b val="0"/>
        <i val="0"/>
        <sz val="11"/>
        <color theme="0"/>
        <name val="Calibri"/>
        <scheme val="major"/>
      </font>
      <fill>
        <patternFill>
          <bgColor theme="1" tint="0.24994659260841701"/>
        </patternFill>
      </fill>
      <border>
        <vertical/>
        <horizontal/>
      </border>
    </dxf>
    <dxf>
      <font>
        <b val="0"/>
        <i val="0"/>
        <sz val="11"/>
        <color theme="0"/>
      </font>
      <fill>
        <patternFill patternType="solid">
          <bgColor theme="0"/>
        </patternFill>
      </fill>
      <border>
        <vertical/>
        <horizontal/>
      </border>
    </dxf>
    <dxf>
      <font>
        <b val="0"/>
        <i val="0"/>
        <color theme="1" tint="0.24994659260841701"/>
      </font>
      <border>
        <vertical/>
        <horizontal/>
      </border>
    </dxf>
    <dxf>
      <font>
        <b val="0"/>
        <i val="0"/>
        <color theme="1" tint="0.24994659260841701"/>
      </font>
    </dxf>
    <dxf>
      <font>
        <b val="0"/>
        <i val="0"/>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b val="0"/>
        <i val="0"/>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b val="0"/>
        <i val="0"/>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b val="0"/>
        <i val="0"/>
        <color theme="1" tint="0.24994659260841701"/>
      </font>
      <fill>
        <patternFill patternType="solid">
          <fgColor theme="0" tint="-0.14999847407452621"/>
          <bgColor theme="0" tint="-0.14999847407452621"/>
        </patternFill>
      </fill>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patternType="solid">
          <fgColor theme="0" tint="-0.14999847407452621"/>
          <bgColor theme="0" tint="-0.14999847407452621"/>
        </patternFill>
      </fill>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patternType="solid">
          <fgColor theme="0"/>
          <bgColor theme="0"/>
        </patternFill>
      </fill>
      <border>
        <top style="thin">
          <color theme="1" tint="0.499984740745262"/>
        </top>
        <bottom style="thin">
          <color theme="1" tint="0.499984740745262"/>
        </bottom>
      </border>
    </dxf>
    <dxf>
      <font>
        <b val="0"/>
        <i val="0"/>
        <color theme="0"/>
      </font>
      <fill>
        <patternFill>
          <bgColor theme="1" tint="0.24994659260841701"/>
        </patternFill>
      </fill>
    </dxf>
    <dxf>
      <font>
        <b val="0"/>
        <i val="0"/>
        <color theme="1" tint="0.24994659260841701"/>
      </font>
      <fill>
        <patternFill patternType="none">
          <bgColor auto="1"/>
        </patternFill>
      </fill>
      <border>
        <bottom style="thin">
          <color theme="0" tint="-0.24994659260841701"/>
        </bottom>
        <horizontal style="thin">
          <color theme="0" tint="-0.24994659260841701"/>
        </horizontal>
      </border>
    </dxf>
    <dxf>
      <font>
        <b val="0"/>
        <i val="0"/>
        <sz val="11"/>
        <color theme="0"/>
        <name val="Calibri"/>
        <family val="2"/>
        <charset val="186"/>
        <scheme val="major"/>
      </font>
      <fill>
        <patternFill>
          <bgColor theme="1" tint="0.24994659260841701"/>
        </patternFill>
      </fill>
    </dxf>
    <dxf>
      <font>
        <b val="0"/>
        <i val="0"/>
        <sz val="11"/>
        <color theme="0"/>
      </font>
      <fill>
        <patternFill>
          <bgColor theme="0"/>
        </patternFill>
      </fill>
    </dxf>
  </dxfs>
  <tableStyles count="4" defaultTableStyle="TableStyleMedium2" defaultPivotStyle="PivotStyleLight16">
    <tableStyle name="Assignment detail Slicer" pivot="0" table="0" count="10" xr9:uid="{EE49EEFB-2062-4659-A209-FD27DB78D924}">
      <tableStyleElement type="wholeTable" dxfId="181"/>
      <tableStyleElement type="headerRow" dxfId="180"/>
    </tableStyle>
    <tableStyle name="Užduočių informacija" table="0" count="11" xr9:uid="{00000000-0011-0000-FFFF-FFFF00000000}">
      <tableStyleElement type="wholeTable" dxfId="179"/>
      <tableStyleElement type="headerRow" dxfId="178"/>
      <tableStyleElement type="totalRow" dxfId="177"/>
      <tableStyleElement type="firstRowStripe" dxfId="176"/>
      <tableStyleElement type="firstColumnStripe" dxfId="175"/>
      <tableStyleElement type="firstSubtotalRow" dxfId="174"/>
      <tableStyleElement type="secondSubtotalRow" dxfId="173"/>
      <tableStyleElement type="firstRowSubheading" dxfId="172"/>
      <tableStyleElement type="secondRowSubheading" dxfId="171"/>
      <tableStyleElement type="pageFieldLabels" dxfId="170"/>
      <tableStyleElement type="pageFieldValues" dxfId="169"/>
    </tableStyle>
    <tableStyle name="Užduočių informacijos duomenų filtras" pivot="0" table="0" count="2" xr9:uid="{00000000-0011-0000-FFFF-FFFF01000000}">
      <tableStyleElement type="wholeTable" dxfId="168"/>
      <tableStyleElement type="headerRow" dxfId="167"/>
    </tableStyle>
    <tableStyle name="Užduočių tvarkaraštis" pivot="0" count="6" xr9:uid="{00000000-0011-0000-FFFF-FFFF02000000}">
      <tableStyleElement type="wholeTable" dxfId="166"/>
      <tableStyleElement type="headerRow" dxfId="165"/>
      <tableStyleElement type="totalRow" dxfId="164"/>
      <tableStyleElement type="firstColumn" dxfId="163"/>
      <tableStyleElement type="lastColumn" dxfId="162"/>
      <tableStyleElement type="firstColumnStripe" dxfId="161"/>
    </tableStyle>
  </tableStyles>
  <colors>
    <mruColors>
      <color rgb="FFFFFFFF"/>
      <color rgb="FFF4FAA0"/>
      <color rgb="FFFCD692"/>
      <color rgb="FFFF9379"/>
      <color rgb="FFFF6D4B"/>
      <color rgb="FFF32E07"/>
    </mruColors>
  </colors>
  <extLst>
    <ext xmlns:x14="http://schemas.microsoft.com/office/spreadsheetml/2009/9/main" uri="{46F421CA-312F-682f-3DD2-61675219B42D}">
      <x14:dxfs count="8">
        <dxf>
          <font>
            <b val="0"/>
            <i val="0"/>
            <sz val="11"/>
            <color theme="0" tint="-0.499984740745262"/>
          </font>
          <fill>
            <patternFill>
              <bgColor theme="7" tint="0.79998168889431442"/>
            </patternFill>
          </fill>
          <border>
            <left style="thin">
              <color theme="0"/>
            </left>
            <right style="thin">
              <color theme="0"/>
            </right>
            <top style="thin">
              <color theme="0"/>
            </top>
            <bottom style="thin">
              <color theme="0"/>
            </bottom>
          </border>
        </dxf>
        <dxf>
          <font>
            <b val="0"/>
            <i val="0"/>
            <sz val="11"/>
            <color theme="0"/>
          </font>
          <fill>
            <patternFill>
              <bgColor theme="7"/>
            </patternFill>
          </fill>
          <border>
            <left style="thin">
              <color theme="0"/>
            </left>
            <right style="thin">
              <color theme="0"/>
            </right>
            <top style="thin">
              <color theme="0"/>
            </top>
            <bottom style="thin">
              <color theme="0"/>
            </bottom>
          </border>
        </dxf>
        <dxf>
          <font>
            <b val="0"/>
            <i val="0"/>
            <sz val="11"/>
            <color theme="7"/>
          </font>
          <fill>
            <patternFill>
              <bgColor theme="0" tint="-0.14996795556505021"/>
            </patternFill>
          </fill>
          <border>
            <left style="thin">
              <color theme="0"/>
            </left>
            <right style="thin">
              <color theme="0"/>
            </right>
            <top style="thin">
              <color theme="0"/>
            </top>
            <bottom style="thin">
              <color theme="0"/>
            </bottom>
          </border>
        </dxf>
        <dxf>
          <font>
            <b/>
            <i val="0"/>
            <sz val="11"/>
            <color theme="0"/>
          </font>
          <fill>
            <patternFill>
              <bgColor theme="7"/>
            </patternFill>
          </fill>
          <border>
            <left style="thin">
              <color theme="0"/>
            </left>
            <right style="thin">
              <color theme="0"/>
            </right>
            <top style="thin">
              <color theme="0"/>
            </top>
            <bottom style="thin">
              <color theme="0"/>
            </bottom>
          </border>
        </dxf>
        <dxf>
          <font>
            <b val="0"/>
            <i val="0"/>
            <sz val="11"/>
            <color theme="0"/>
          </font>
          <fill>
            <patternFill>
              <fgColor theme="4" tint="0.79998168889431442"/>
              <bgColor theme="7" tint="0.59996337778862885"/>
            </patternFill>
          </fill>
          <border>
            <left style="thin">
              <color theme="0"/>
            </left>
            <right style="thin">
              <color theme="0"/>
            </right>
            <top style="thin">
              <color theme="0"/>
            </top>
            <bottom style="thin">
              <color theme="0"/>
            </bottom>
          </border>
        </dxf>
        <dxf>
          <font>
            <b val="0"/>
            <i val="0"/>
            <sz val="11"/>
            <color theme="0"/>
          </font>
          <fill>
            <patternFill>
              <fgColor theme="4" tint="0.59996337778862885"/>
              <bgColor theme="7" tint="-0.24994659260841701"/>
            </patternFill>
          </fill>
          <border>
            <left style="thin">
              <color theme="0"/>
            </left>
            <right style="thin">
              <color theme="0"/>
            </right>
            <top style="thin">
              <color theme="0"/>
            </top>
            <bottom style="thin">
              <color theme="0"/>
            </bottom>
          </border>
        </dxf>
        <dxf>
          <font>
            <b val="0"/>
            <i val="0"/>
            <sz val="11"/>
            <color theme="0"/>
          </font>
          <fill>
            <patternFill>
              <fgColor rgb="FFFFFFFF"/>
              <bgColor theme="7" tint="0.59996337778862885"/>
            </patternFill>
          </fill>
          <border>
            <left style="thin">
              <color theme="0"/>
            </left>
            <right style="thin">
              <color theme="0"/>
            </right>
            <top style="thin">
              <color theme="0"/>
            </top>
            <bottom style="thin">
              <color theme="0"/>
            </bottom>
          </border>
        </dxf>
        <dxf>
          <font>
            <b val="0"/>
            <i val="0"/>
            <sz val="11"/>
            <color theme="0"/>
          </font>
          <fill>
            <patternFill>
              <fgColor rgb="FFFFFFFF"/>
              <bgColor theme="7"/>
            </patternFill>
          </fill>
          <border>
            <left style="thin">
              <color theme="0"/>
            </left>
            <right style="thin">
              <color theme="0"/>
            </right>
            <top style="thin">
              <color theme="0"/>
            </top>
            <bottom style="thin">
              <color theme="0"/>
            </bottom>
          </border>
        </dxf>
      </x14:dxfs>
    </ext>
    <ext xmlns:x14="http://schemas.microsoft.com/office/spreadsheetml/2009/9/main" uri="{EB79DEF2-80B8-43e5-95BD-54CBDDF9020C}">
      <x14:slicerStyles defaultSlicerStyle="SlicerStyleLight1">
        <x14:slicerStyle name="Assignment detail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5.xml"/><Relationship Id="rId3" Type="http://schemas.openxmlformats.org/officeDocument/2006/relationships/pivotCacheDefinition" Target="pivotCache/pivotCacheDefinition1.xml"/><Relationship Id="rId7" Type="http://schemas.microsoft.com/office/2007/relationships/slicerCache" Target="slicerCaches/slicerCache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sharedStrings" Target="sharedStrings.xml"/><Relationship Id="rId5" Type="http://schemas.microsoft.com/office/2007/relationships/slicerCache" Target="slicerCaches/slicerCache2.xml"/><Relationship Id="rId10" Type="http://schemas.openxmlformats.org/officeDocument/2006/relationships/styles" Target="styles.xml"/><Relationship Id="rId4" Type="http://schemas.microsoft.com/office/2007/relationships/slicerCache" Target="slicerCaches/slicerCache1.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8</xdr:col>
      <xdr:colOff>28575</xdr:colOff>
      <xdr:row>2</xdr:row>
      <xdr:rowOff>9525</xdr:rowOff>
    </xdr:from>
    <xdr:to>
      <xdr:col>9</xdr:col>
      <xdr:colOff>694725</xdr:colOff>
      <xdr:row>11</xdr:row>
      <xdr:rowOff>122850</xdr:rowOff>
    </xdr:to>
    <mc:AlternateContent xmlns:mc="http://schemas.openxmlformats.org/markup-compatibility/2006" xmlns:a14="http://schemas.microsoft.com/office/drawing/2010/main">
      <mc:Choice Requires="a14">
        <xdr:graphicFrame macro="">
          <xdr:nvGraphicFramePr>
            <xdr:cNvPr id="5" name="Užduotis">
              <a:extLst>
                <a:ext uri="{FF2B5EF4-FFF2-40B4-BE49-F238E27FC236}">
                  <a16:creationId xmlns:a16="http://schemas.microsoft.com/office/drawing/2014/main" id="{A2B369F5-5137-4FCF-8CA8-FC430AEE1275}"/>
                </a:ext>
              </a:extLst>
            </xdr:cNvPr>
            <xdr:cNvGraphicFramePr/>
          </xdr:nvGraphicFramePr>
          <xdr:xfrm>
            <a:off x="0" y="0"/>
            <a:ext cx="0" cy="0"/>
          </xdr:xfrm>
          <a:graphic>
            <a:graphicData uri="http://schemas.microsoft.com/office/drawing/2010/slicer">
              <sle:slicer xmlns:sle="http://schemas.microsoft.com/office/drawing/2010/slicer" name="Užduotis"/>
            </a:graphicData>
          </a:graphic>
        </xdr:graphicFrame>
      </mc:Choice>
      <mc:Fallback xmlns="">
        <xdr:sp macro="" textlink="">
          <xdr:nvSpPr>
            <xdr:cNvPr id="0" name=""/>
            <xdr:cNvSpPr>
              <a:spLocks noTextEdit="1"/>
            </xdr:cNvSpPr>
          </xdr:nvSpPr>
          <xdr:spPr>
            <a:xfrm>
              <a:off x="8286750" y="1114425"/>
              <a:ext cx="1371000" cy="2008800"/>
            </a:xfrm>
            <a:prstGeom prst="rect">
              <a:avLst/>
            </a:prstGeom>
            <a:solidFill>
              <a:prstClr val="white"/>
            </a:solidFill>
            <a:ln w="1">
              <a:solidFill>
                <a:prstClr val="green"/>
              </a:solidFill>
            </a:ln>
          </xdr:spPr>
          <xdr:txBody>
            <a:bodyPr vertOverflow="clip" horzOverflow="clip"/>
            <a:lstStyle/>
            <a:p>
              <a:r>
                <a:rPr lang="lt-LT" sz="1100"/>
                <a:t>Ši figūra nurodo duomenų filtrą. Duomenų filtrus galima naudoti „Excel 2010“ arba naujesnėse versijose.
Jei figūra modifikuota naudojant ankstesnę „Excel“ versiją arba darbaknygė buvo įrašyta naudojant „Excel 2003“ ar ankstesnę versiją, duomenų filtro naudoti negalima.</a:t>
              </a:r>
            </a:p>
          </xdr:txBody>
        </xdr:sp>
      </mc:Fallback>
    </mc:AlternateContent>
    <xdr:clientData/>
  </xdr:twoCellAnchor>
  <xdr:twoCellAnchor editAs="oneCell">
    <xdr:from>
      <xdr:col>12</xdr:col>
      <xdr:colOff>19050</xdr:colOff>
      <xdr:row>2</xdr:row>
      <xdr:rowOff>9525</xdr:rowOff>
    </xdr:from>
    <xdr:to>
      <xdr:col>14</xdr:col>
      <xdr:colOff>74850</xdr:colOff>
      <xdr:row>11</xdr:row>
      <xdr:rowOff>122850</xdr:rowOff>
    </xdr:to>
    <mc:AlternateContent xmlns:mc="http://schemas.openxmlformats.org/markup-compatibility/2006" xmlns:a14="http://schemas.microsoft.com/office/drawing/2010/main">
      <mc:Choice Requires="a14">
        <xdr:graphicFrame macro="">
          <xdr:nvGraphicFramePr>
            <xdr:cNvPr id="6" name="Kursas">
              <a:extLst>
                <a:ext uri="{FF2B5EF4-FFF2-40B4-BE49-F238E27FC236}">
                  <a16:creationId xmlns:a16="http://schemas.microsoft.com/office/drawing/2014/main" id="{FA06113C-7AE4-4C0A-983D-9F49E032C642}"/>
                </a:ext>
              </a:extLst>
            </xdr:cNvPr>
            <xdr:cNvGraphicFramePr/>
          </xdr:nvGraphicFramePr>
          <xdr:xfrm>
            <a:off x="0" y="0"/>
            <a:ext cx="0" cy="0"/>
          </xdr:xfrm>
          <a:graphic>
            <a:graphicData uri="http://schemas.microsoft.com/office/drawing/2010/slicer">
              <sle:slicer xmlns:sle="http://schemas.microsoft.com/office/drawing/2010/slicer" name="Kursas"/>
            </a:graphicData>
          </a:graphic>
        </xdr:graphicFrame>
      </mc:Choice>
      <mc:Fallback xmlns="">
        <xdr:sp macro="" textlink="">
          <xdr:nvSpPr>
            <xdr:cNvPr id="0" name=""/>
            <xdr:cNvSpPr>
              <a:spLocks noTextEdit="1"/>
            </xdr:cNvSpPr>
          </xdr:nvSpPr>
          <xdr:spPr>
            <a:xfrm>
              <a:off x="11096625" y="1114425"/>
              <a:ext cx="1370250" cy="2008800"/>
            </a:xfrm>
            <a:prstGeom prst="rect">
              <a:avLst/>
            </a:prstGeom>
            <a:solidFill>
              <a:prstClr val="white"/>
            </a:solidFill>
            <a:ln w="1">
              <a:solidFill>
                <a:prstClr val="green"/>
              </a:solidFill>
            </a:ln>
          </xdr:spPr>
          <xdr:txBody>
            <a:bodyPr vertOverflow="clip" horzOverflow="clip"/>
            <a:lstStyle/>
            <a:p>
              <a:r>
                <a:rPr lang="lt-LT" sz="1100"/>
                <a:t>Ši figūra nurodo duomenų filtrą. Duomenų filtrus galima naudoti „Excel 2010“ arba naujesnėse versijose.
Jei figūra modifikuota naudojant ankstesnę „Excel“ versiją arba darbaknygė buvo įrašyta naudojant „Excel 2003“ ar ankstesnę versiją, duomenų filtro naudoti negalima.</a:t>
              </a:r>
            </a:p>
          </xdr:txBody>
        </xdr:sp>
      </mc:Fallback>
    </mc:AlternateContent>
    <xdr:clientData/>
  </xdr:twoCellAnchor>
  <xdr:twoCellAnchor editAs="oneCell">
    <xdr:from>
      <xdr:col>10</xdr:col>
      <xdr:colOff>28575</xdr:colOff>
      <xdr:row>2</xdr:row>
      <xdr:rowOff>9525</xdr:rowOff>
    </xdr:from>
    <xdr:to>
      <xdr:col>11</xdr:col>
      <xdr:colOff>694725</xdr:colOff>
      <xdr:row>11</xdr:row>
      <xdr:rowOff>122850</xdr:rowOff>
    </xdr:to>
    <mc:AlternateContent xmlns:mc="http://schemas.openxmlformats.org/markup-compatibility/2006" xmlns:a14="http://schemas.microsoft.com/office/drawing/2010/main">
      <mc:Choice Requires="a14">
        <xdr:graphicFrame macro="">
          <xdr:nvGraphicFramePr>
            <xdr:cNvPr id="8" name="Pradžia">
              <a:extLst>
                <a:ext uri="{FF2B5EF4-FFF2-40B4-BE49-F238E27FC236}">
                  <a16:creationId xmlns:a16="http://schemas.microsoft.com/office/drawing/2014/main" id="{EA8E2A50-AE73-466C-A1CC-BC3BFEFFDE5A}"/>
                </a:ext>
              </a:extLst>
            </xdr:cNvPr>
            <xdr:cNvGraphicFramePr/>
          </xdr:nvGraphicFramePr>
          <xdr:xfrm>
            <a:off x="0" y="0"/>
            <a:ext cx="0" cy="0"/>
          </xdr:xfrm>
          <a:graphic>
            <a:graphicData uri="http://schemas.microsoft.com/office/drawing/2010/slicer">
              <sle:slicer xmlns:sle="http://schemas.microsoft.com/office/drawing/2010/slicer" name="Pradžia"/>
            </a:graphicData>
          </a:graphic>
        </xdr:graphicFrame>
      </mc:Choice>
      <mc:Fallback xmlns="">
        <xdr:sp macro="" textlink="">
          <xdr:nvSpPr>
            <xdr:cNvPr id="0" name=""/>
            <xdr:cNvSpPr>
              <a:spLocks noTextEdit="1"/>
            </xdr:cNvSpPr>
          </xdr:nvSpPr>
          <xdr:spPr>
            <a:xfrm>
              <a:off x="9696450" y="1114425"/>
              <a:ext cx="1371000" cy="2008800"/>
            </a:xfrm>
            <a:prstGeom prst="rect">
              <a:avLst/>
            </a:prstGeom>
            <a:solidFill>
              <a:prstClr val="white"/>
            </a:solidFill>
            <a:ln w="1">
              <a:solidFill>
                <a:prstClr val="green"/>
              </a:solidFill>
            </a:ln>
          </xdr:spPr>
          <xdr:txBody>
            <a:bodyPr vertOverflow="clip" horzOverflow="clip"/>
            <a:lstStyle/>
            <a:p>
              <a:r>
                <a:rPr lang="lt-LT" sz="1100"/>
                <a:t>Ši figūra nurodo duomenų filtrą. Duomenų filtrus galima naudoti „Excel 2010“ arba naujesnėse versijose.
Jei figūra modifikuota naudojant ankstesnę „Excel“ versiją arba darbaknygė buvo įrašyta naudojant „Excel 2003“ ar ankstesnę versiją, duomenų filtro naudoti negalima.</a:t>
              </a:r>
            </a:p>
          </xdr:txBody>
        </xdr:sp>
      </mc:Fallback>
    </mc:AlternateContent>
    <xdr:clientData/>
  </xdr:twoCellAnchor>
  <xdr:twoCellAnchor editAs="oneCell">
    <xdr:from>
      <xdr:col>8</xdr:col>
      <xdr:colOff>38100</xdr:colOff>
      <xdr:row>12</xdr:row>
      <xdr:rowOff>95250</xdr:rowOff>
    </xdr:from>
    <xdr:to>
      <xdr:col>9</xdr:col>
      <xdr:colOff>704250</xdr:colOff>
      <xdr:row>18</xdr:row>
      <xdr:rowOff>360975</xdr:rowOff>
    </xdr:to>
    <mc:AlternateContent xmlns:mc="http://schemas.openxmlformats.org/markup-compatibility/2006" xmlns:a14="http://schemas.microsoft.com/office/drawing/2010/main">
      <mc:Choice Requires="a14">
        <xdr:graphicFrame macro="">
          <xdr:nvGraphicFramePr>
            <xdr:cNvPr id="9" name="Terminas">
              <a:extLst>
                <a:ext uri="{FF2B5EF4-FFF2-40B4-BE49-F238E27FC236}">
                  <a16:creationId xmlns:a16="http://schemas.microsoft.com/office/drawing/2014/main" id="{0418A9B9-38F1-4732-A789-89D30641D997}"/>
                </a:ext>
              </a:extLst>
            </xdr:cNvPr>
            <xdr:cNvGraphicFramePr/>
          </xdr:nvGraphicFramePr>
          <xdr:xfrm>
            <a:off x="0" y="0"/>
            <a:ext cx="0" cy="0"/>
          </xdr:xfrm>
          <a:graphic>
            <a:graphicData uri="http://schemas.microsoft.com/office/drawing/2010/slicer">
              <sle:slicer xmlns:sle="http://schemas.microsoft.com/office/drawing/2010/slicer" name="Terminas"/>
            </a:graphicData>
          </a:graphic>
        </xdr:graphicFrame>
      </mc:Choice>
      <mc:Fallback xmlns="">
        <xdr:sp macro="" textlink="">
          <xdr:nvSpPr>
            <xdr:cNvPr id="0" name=""/>
            <xdr:cNvSpPr>
              <a:spLocks noTextEdit="1"/>
            </xdr:cNvSpPr>
          </xdr:nvSpPr>
          <xdr:spPr>
            <a:xfrm>
              <a:off x="8296275" y="3295650"/>
              <a:ext cx="1371000" cy="2008800"/>
            </a:xfrm>
            <a:prstGeom prst="rect">
              <a:avLst/>
            </a:prstGeom>
            <a:solidFill>
              <a:prstClr val="white"/>
            </a:solidFill>
            <a:ln w="1">
              <a:solidFill>
                <a:prstClr val="green"/>
              </a:solidFill>
            </a:ln>
          </xdr:spPr>
          <xdr:txBody>
            <a:bodyPr vertOverflow="clip" horzOverflow="clip"/>
            <a:lstStyle/>
            <a:p>
              <a:r>
                <a:rPr lang="lt-LT" sz="1100"/>
                <a:t>Ši figūra nurodo duomenų filtrą. Duomenų filtrus galima naudoti „Excel 2010“ arba naujesnėse versijose.
Jei figūra modifikuota naudojant ankstesnę „Excel“ versiją arba darbaknygė buvo įrašyta naudojant „Excel 2003“ ar ankstesnę versiją, duomenų filtro naudoti negalima.</a:t>
              </a:r>
            </a:p>
          </xdr:txBody>
        </xdr:sp>
      </mc:Fallback>
    </mc:AlternateContent>
    <xdr:clientData/>
  </xdr:twoCellAnchor>
  <xdr:twoCellAnchor editAs="oneCell">
    <xdr:from>
      <xdr:col>10</xdr:col>
      <xdr:colOff>38100</xdr:colOff>
      <xdr:row>12</xdr:row>
      <xdr:rowOff>95250</xdr:rowOff>
    </xdr:from>
    <xdr:to>
      <xdr:col>11</xdr:col>
      <xdr:colOff>704250</xdr:colOff>
      <xdr:row>18</xdr:row>
      <xdr:rowOff>360975</xdr:rowOff>
    </xdr:to>
    <mc:AlternateContent xmlns:mc="http://schemas.openxmlformats.org/markup-compatibility/2006" xmlns:a14="http://schemas.microsoft.com/office/drawing/2010/main">
      <mc:Choice Requires="a14">
        <xdr:graphicFrame macro="">
          <xdr:nvGraphicFramePr>
            <xdr:cNvPr id="11" name="Atlikimo eiga">
              <a:extLst>
                <a:ext uri="{FF2B5EF4-FFF2-40B4-BE49-F238E27FC236}">
                  <a16:creationId xmlns:a16="http://schemas.microsoft.com/office/drawing/2014/main" id="{F0A8186E-8660-4CEE-9E7E-3D7D6E432745}"/>
                </a:ext>
              </a:extLst>
            </xdr:cNvPr>
            <xdr:cNvGraphicFramePr/>
          </xdr:nvGraphicFramePr>
          <xdr:xfrm>
            <a:off x="0" y="0"/>
            <a:ext cx="0" cy="0"/>
          </xdr:xfrm>
          <a:graphic>
            <a:graphicData uri="http://schemas.microsoft.com/office/drawing/2010/slicer">
              <sle:slicer xmlns:sle="http://schemas.microsoft.com/office/drawing/2010/slicer" name="Atlikimo eiga"/>
            </a:graphicData>
          </a:graphic>
        </xdr:graphicFrame>
      </mc:Choice>
      <mc:Fallback xmlns="">
        <xdr:sp macro="" textlink="">
          <xdr:nvSpPr>
            <xdr:cNvPr id="0" name=""/>
            <xdr:cNvSpPr>
              <a:spLocks noTextEdit="1"/>
            </xdr:cNvSpPr>
          </xdr:nvSpPr>
          <xdr:spPr>
            <a:xfrm>
              <a:off x="9705975" y="3295650"/>
              <a:ext cx="1371000" cy="2008800"/>
            </a:xfrm>
            <a:prstGeom prst="rect">
              <a:avLst/>
            </a:prstGeom>
            <a:solidFill>
              <a:prstClr val="white"/>
            </a:solidFill>
            <a:ln w="1">
              <a:solidFill>
                <a:prstClr val="green"/>
              </a:solidFill>
            </a:ln>
          </xdr:spPr>
          <xdr:txBody>
            <a:bodyPr vertOverflow="clip" horzOverflow="clip"/>
            <a:lstStyle/>
            <a:p>
              <a:r>
                <a:rPr lang="lt-LT" sz="1100"/>
                <a:t>Ši figūra nurodo duomenų filtrą. Duomenų filtrus galima naudoti „Excel 2010“ arba naujesnėse versijose.
Jei figūra modifikuota naudojant ankstesnę „Excel“ versiją arba darbaknygė buvo įrašyta naudojant „Excel 2003“ ar ankstesnę versiją, duomenų filtro naudoti negalima.</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admin" refreshedDate="43206.687193055557" createdVersion="6" refreshedVersion="6" minRefreshableVersion="3" recordCount="12" xr:uid="{271A8758-7546-493E-AABB-375C1A69DEFA}">
  <cacheSource type="worksheet">
    <worksheetSource name="Užduotys"/>
  </cacheSource>
  <cacheFields count="7">
    <cacheField name="Užduotis" numFmtId="0">
      <sharedItems count="12">
        <s v="1 projektas"/>
        <s v="2 projektas"/>
        <s v="3 projektas"/>
        <s v="4 projektas"/>
        <s v="5 projektas"/>
        <s v="6 projektas"/>
        <s v="7 projektas"/>
        <s v="8 projektas"/>
        <s v="9 projektas"/>
        <s v="10 projektas"/>
        <s v="11 projektas"/>
        <s v="12 projektas"/>
      </sharedItems>
    </cacheField>
    <cacheField name="Kursas" numFmtId="0">
      <sharedItems count="3">
        <s v="1 paramedicina"/>
        <s v="2 paramedicina"/>
        <s v="3 paramedicina"/>
      </sharedItems>
    </cacheField>
    <cacheField name="Dėstytojas" numFmtId="0">
      <sharedItems count="4">
        <s v="1 dėstytojas"/>
        <s v="2 dėstytojas"/>
        <s v="3 dėstytojas"/>
        <s v="4 dėstytojas"/>
      </sharedItems>
    </cacheField>
    <cacheField name="Pradžia" numFmtId="14">
      <sharedItems containsSemiMixedTypes="0" containsNonDate="0" containsDate="1" containsString="0" minDate="2018-02-15T00:00:00" maxDate="2018-04-07T00:00:00" count="11">
        <d v="2018-03-17T00:00:00"/>
        <d v="2018-03-27T00:00:00"/>
        <d v="2018-04-01T00:00:00"/>
        <d v="2018-02-15T00:00:00"/>
        <d v="2018-03-22T00:00:00"/>
        <d v="2018-03-13T00:00:00"/>
        <d v="2018-03-25T00:00:00"/>
        <d v="2018-04-06T00:00:00"/>
        <d v="2018-02-25T00:00:00"/>
        <d v="2018-04-03T00:00:00"/>
        <d v="2018-03-19T00:00:00"/>
      </sharedItems>
    </cacheField>
    <cacheField name="Terminas" numFmtId="14">
      <sharedItems containsSemiMixedTypes="0" containsNonDate="0" containsDate="1" containsString="0" minDate="2018-05-04T00:00:00" maxDate="2018-07-06T00:00:00" count="11">
        <d v="2018-05-16T00:00:00"/>
        <d v="2018-06-15T00:00:00"/>
        <d v="2018-05-28T00:00:00"/>
        <d v="2018-05-26T00:00:00"/>
        <d v="2018-05-06T00:00:00"/>
        <d v="2018-07-05T00:00:00"/>
        <d v="2018-05-10T00:00:00"/>
        <d v="2018-06-05T00:00:00"/>
        <d v="2018-05-04T00:00:00"/>
        <d v="2018-06-10T00:00:00"/>
        <d v="2018-05-30T00:00:00"/>
      </sharedItems>
    </cacheField>
    <cacheField name="Atlikimo eiga" numFmtId="9">
      <sharedItems containsSemiMixedTypes="0" containsString="0" containsNumber="1" minValue="0.1" maxValue="1" count="11">
        <n v="1"/>
        <n v="0.1"/>
        <n v="0.8"/>
        <n v="0.2"/>
        <n v="0.5"/>
        <n v="0.3"/>
        <n v="0.35"/>
        <n v="0.4"/>
        <n v="0.75"/>
        <n v="0.55000000000000004"/>
        <n v="0.6"/>
      </sharedItems>
    </cacheField>
    <cacheField name="Procentai" numFmtId="9">
      <sharedItems containsSemiMixedTypes="0" containsString="0" containsNumber="1" minValue="0.1" maxValue="1"/>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
  <r>
    <x v="0"/>
    <x v="0"/>
    <x v="0"/>
    <x v="0"/>
    <x v="0"/>
    <x v="0"/>
    <n v="1"/>
  </r>
  <r>
    <x v="1"/>
    <x v="0"/>
    <x v="1"/>
    <x v="1"/>
    <x v="1"/>
    <x v="1"/>
    <n v="0.1"/>
  </r>
  <r>
    <x v="2"/>
    <x v="0"/>
    <x v="1"/>
    <x v="2"/>
    <x v="2"/>
    <x v="2"/>
    <n v="0.8"/>
  </r>
  <r>
    <x v="3"/>
    <x v="0"/>
    <x v="2"/>
    <x v="3"/>
    <x v="3"/>
    <x v="3"/>
    <n v="0.2"/>
  </r>
  <r>
    <x v="4"/>
    <x v="0"/>
    <x v="0"/>
    <x v="4"/>
    <x v="4"/>
    <x v="4"/>
    <n v="0.5"/>
  </r>
  <r>
    <x v="5"/>
    <x v="0"/>
    <x v="1"/>
    <x v="5"/>
    <x v="5"/>
    <x v="5"/>
    <n v="0.3"/>
  </r>
  <r>
    <x v="6"/>
    <x v="0"/>
    <x v="2"/>
    <x v="6"/>
    <x v="6"/>
    <x v="6"/>
    <n v="0.35"/>
  </r>
  <r>
    <x v="7"/>
    <x v="0"/>
    <x v="3"/>
    <x v="7"/>
    <x v="7"/>
    <x v="7"/>
    <n v="0.4"/>
  </r>
  <r>
    <x v="8"/>
    <x v="0"/>
    <x v="0"/>
    <x v="7"/>
    <x v="8"/>
    <x v="8"/>
    <n v="0.75"/>
  </r>
  <r>
    <x v="9"/>
    <x v="1"/>
    <x v="3"/>
    <x v="8"/>
    <x v="1"/>
    <x v="4"/>
    <n v="0.5"/>
  </r>
  <r>
    <x v="10"/>
    <x v="1"/>
    <x v="2"/>
    <x v="9"/>
    <x v="9"/>
    <x v="9"/>
    <n v="0.55000000000000004"/>
  </r>
  <r>
    <x v="11"/>
    <x v="2"/>
    <x v="0"/>
    <x v="10"/>
    <x v="10"/>
    <x v="10"/>
    <n v="0.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0873CD8-EBB4-46FF-B3D5-09677EBAED87}" name="AssignmentsPivotTable" cacheId="1" applyNumberFormats="0" applyBorderFormats="0" applyFontFormats="0" applyPatternFormats="0" applyAlignmentFormats="0" applyWidthHeightFormats="1" dataCaption="Values" updatedVersion="6" minRefreshableVersion="3" showDrill="0" rowGrandTotals="0" colGrandTotals="0" fieldPrintTitles="1" itemPrintTitles="1" mergeItem="1" createdVersion="4" indent="0" compact="0" compactData="0" multipleFieldFilters="0" chartFormat="2">
  <location ref="B3:G15" firstHeaderRow="1" firstDataRow="1" firstDataCol="6"/>
  <pivotFields count="7">
    <pivotField axis="axisRow" compact="0" outline="0" showAll="0" defaultSubtotal="0">
      <items count="12">
        <item x="0"/>
        <item x="9"/>
        <item x="10"/>
        <item x="11"/>
        <item x="1"/>
        <item x="2"/>
        <item x="3"/>
        <item x="4"/>
        <item x="5"/>
        <item x="6"/>
        <item x="7"/>
        <item x="8"/>
      </items>
    </pivotField>
    <pivotField axis="axisRow" compact="0" outline="0" showAll="0" defaultSubtotal="0">
      <items count="3">
        <item x="0"/>
        <item x="1"/>
        <item x="2"/>
      </items>
    </pivotField>
    <pivotField axis="axisRow" compact="0" outline="0" showAll="0" defaultSubtotal="0">
      <items count="4">
        <item x="0"/>
        <item x="1"/>
        <item x="2"/>
        <item x="3"/>
      </items>
    </pivotField>
    <pivotField axis="axisRow" compact="0" numFmtId="14" outline="0" showAll="0" defaultSubtotal="0">
      <items count="11">
        <item x="3"/>
        <item x="8"/>
        <item x="5"/>
        <item x="0"/>
        <item x="10"/>
        <item x="4"/>
        <item x="6"/>
        <item x="1"/>
        <item x="2"/>
        <item x="9"/>
        <item x="7"/>
      </items>
    </pivotField>
    <pivotField axis="axisRow" compact="0" numFmtId="14" outline="0" showAll="0" defaultSubtotal="0">
      <items count="11">
        <item x="8"/>
        <item x="4"/>
        <item x="6"/>
        <item x="0"/>
        <item x="3"/>
        <item x="2"/>
        <item x="10"/>
        <item x="7"/>
        <item x="9"/>
        <item x="1"/>
        <item x="5"/>
      </items>
    </pivotField>
    <pivotField axis="axisRow" compact="0" numFmtId="9" outline="0" showAll="0" defaultSubtotal="0">
      <items count="11">
        <item x="1"/>
        <item x="3"/>
        <item x="5"/>
        <item x="6"/>
        <item x="7"/>
        <item x="4"/>
        <item x="9"/>
        <item x="10"/>
        <item x="8"/>
        <item x="2"/>
        <item x="0"/>
      </items>
    </pivotField>
    <pivotField compact="0" numFmtId="9" outline="0" showAll="0"/>
  </pivotFields>
  <rowFields count="6">
    <field x="2"/>
    <field x="1"/>
    <field x="0"/>
    <field x="3"/>
    <field x="4"/>
    <field x="5"/>
  </rowFields>
  <rowItems count="12">
    <i>
      <x/>
      <x/>
      <x/>
      <x v="3"/>
      <x v="3"/>
      <x v="10"/>
    </i>
    <i r="2">
      <x v="7"/>
      <x v="5"/>
      <x v="1"/>
      <x v="5"/>
    </i>
    <i r="2">
      <x v="11"/>
      <x v="10"/>
      <x/>
      <x v="8"/>
    </i>
    <i r="1">
      <x v="2"/>
      <x v="3"/>
      <x v="4"/>
      <x v="6"/>
      <x v="7"/>
    </i>
    <i>
      <x v="1"/>
      <x/>
      <x v="4"/>
      <x v="7"/>
      <x v="9"/>
      <x/>
    </i>
    <i r="2">
      <x v="5"/>
      <x v="8"/>
      <x v="5"/>
      <x v="9"/>
    </i>
    <i r="2">
      <x v="8"/>
      <x v="2"/>
      <x v="10"/>
      <x v="2"/>
    </i>
    <i>
      <x v="2"/>
      <x/>
      <x v="6"/>
      <x/>
      <x v="4"/>
      <x v="1"/>
    </i>
    <i r="2">
      <x v="9"/>
      <x v="6"/>
      <x v="2"/>
      <x v="3"/>
    </i>
    <i r="1">
      <x v="1"/>
      <x v="2"/>
      <x v="9"/>
      <x v="8"/>
      <x v="6"/>
    </i>
    <i>
      <x v="3"/>
      <x/>
      <x v="10"/>
      <x v="10"/>
      <x v="7"/>
      <x v="4"/>
    </i>
    <i r="1">
      <x v="1"/>
      <x v="1"/>
      <x v="1"/>
      <x v="9"/>
      <x v="5"/>
    </i>
  </rowItems>
  <colItems count="1">
    <i/>
  </colItems>
  <formats count="79">
    <format dxfId="157">
      <pivotArea type="all" dataOnly="0" outline="0" fieldPosition="0"/>
    </format>
    <format dxfId="156">
      <pivotArea field="2" type="button" dataOnly="0" labelOnly="1" outline="0" axis="axisRow" fieldPosition="0"/>
    </format>
    <format dxfId="155">
      <pivotArea field="1" type="button" dataOnly="0" labelOnly="1" outline="0" axis="axisRow" fieldPosition="1"/>
    </format>
    <format dxfId="154">
      <pivotArea field="0" type="button" dataOnly="0" labelOnly="1" outline="0" axis="axisRow" fieldPosition="2"/>
    </format>
    <format dxfId="153">
      <pivotArea field="3" type="button" dataOnly="0" labelOnly="1" outline="0" axis="axisRow" fieldPosition="3"/>
    </format>
    <format dxfId="152">
      <pivotArea field="4" type="button" dataOnly="0" labelOnly="1" outline="0" axis="axisRow" fieldPosition="4"/>
    </format>
    <format dxfId="151">
      <pivotArea field="5" type="button" dataOnly="0" labelOnly="1" outline="0" axis="axisRow" fieldPosition="5"/>
    </format>
    <format dxfId="150">
      <pivotArea dataOnly="0" labelOnly="1" outline="0" fieldPosition="0">
        <references count="1">
          <reference field="2" count="0"/>
        </references>
      </pivotArea>
    </format>
    <format dxfId="149">
      <pivotArea dataOnly="0" labelOnly="1" outline="0" fieldPosition="0">
        <references count="2">
          <reference field="1" count="2">
            <x v="0"/>
            <x v="2"/>
          </reference>
          <reference field="2" count="1" selected="0">
            <x v="0"/>
          </reference>
        </references>
      </pivotArea>
    </format>
    <format dxfId="148">
      <pivotArea dataOnly="0" labelOnly="1" outline="0" fieldPosition="0">
        <references count="2">
          <reference field="1" count="1">
            <x v="0"/>
          </reference>
          <reference field="2" count="1" selected="0">
            <x v="1"/>
          </reference>
        </references>
      </pivotArea>
    </format>
    <format dxfId="147">
      <pivotArea dataOnly="0" labelOnly="1" outline="0" fieldPosition="0">
        <references count="2">
          <reference field="1" count="1">
            <x v="1"/>
          </reference>
          <reference field="2" count="1" selected="0">
            <x v="2"/>
          </reference>
        </references>
      </pivotArea>
    </format>
    <format dxfId="146">
      <pivotArea dataOnly="0" labelOnly="1" outline="0" fieldPosition="0">
        <references count="2">
          <reference field="1" count="2">
            <x v="0"/>
            <x v="1"/>
          </reference>
          <reference field="2" count="1" selected="0">
            <x v="3"/>
          </reference>
        </references>
      </pivotArea>
    </format>
    <format dxfId="145">
      <pivotArea dataOnly="0" labelOnly="1" outline="0" fieldPosition="0">
        <references count="3">
          <reference field="0" count="3">
            <x v="0"/>
            <x v="7"/>
            <x v="11"/>
          </reference>
          <reference field="1" count="1" selected="0">
            <x v="0"/>
          </reference>
          <reference field="2" count="1" selected="0">
            <x v="0"/>
          </reference>
        </references>
      </pivotArea>
    </format>
    <format dxfId="144">
      <pivotArea dataOnly="0" labelOnly="1" outline="0" fieldPosition="0">
        <references count="3">
          <reference field="0" count="1">
            <x v="3"/>
          </reference>
          <reference field="1" count="1" selected="0">
            <x v="2"/>
          </reference>
          <reference field="2" count="1" selected="0">
            <x v="0"/>
          </reference>
        </references>
      </pivotArea>
    </format>
    <format dxfId="143">
      <pivotArea dataOnly="0" labelOnly="1" outline="0" fieldPosition="0">
        <references count="3">
          <reference field="0" count="3">
            <x v="4"/>
            <x v="5"/>
            <x v="8"/>
          </reference>
          <reference field="1" count="1" selected="0">
            <x v="0"/>
          </reference>
          <reference field="2" count="1" selected="0">
            <x v="1"/>
          </reference>
        </references>
      </pivotArea>
    </format>
    <format dxfId="142">
      <pivotArea dataOnly="0" labelOnly="1" outline="0" fieldPosition="0">
        <references count="3">
          <reference field="0" count="2">
            <x v="6"/>
            <x v="9"/>
          </reference>
          <reference field="1" count="1" selected="0">
            <x v="0"/>
          </reference>
          <reference field="2" count="1" selected="0">
            <x v="2"/>
          </reference>
        </references>
      </pivotArea>
    </format>
    <format dxfId="141">
      <pivotArea dataOnly="0" labelOnly="1" outline="0" fieldPosition="0">
        <references count="3">
          <reference field="0" count="1">
            <x v="2"/>
          </reference>
          <reference field="1" count="1" selected="0">
            <x v="1"/>
          </reference>
          <reference field="2" count="1" selected="0">
            <x v="2"/>
          </reference>
        </references>
      </pivotArea>
    </format>
    <format dxfId="140">
      <pivotArea dataOnly="0" labelOnly="1" outline="0" fieldPosition="0">
        <references count="3">
          <reference field="0" count="1">
            <x v="10"/>
          </reference>
          <reference field="1" count="1" selected="0">
            <x v="0"/>
          </reference>
          <reference field="2" count="1" selected="0">
            <x v="3"/>
          </reference>
        </references>
      </pivotArea>
    </format>
    <format dxfId="139">
      <pivotArea dataOnly="0" labelOnly="1" outline="0" fieldPosition="0">
        <references count="3">
          <reference field="0" count="1">
            <x v="1"/>
          </reference>
          <reference field="1" count="1" selected="0">
            <x v="1"/>
          </reference>
          <reference field="2" count="1" selected="0">
            <x v="3"/>
          </reference>
        </references>
      </pivotArea>
    </format>
    <format dxfId="138">
      <pivotArea dataOnly="0" labelOnly="1" outline="0" fieldPosition="0">
        <references count="4">
          <reference field="0" count="1" selected="0">
            <x v="0"/>
          </reference>
          <reference field="1" count="1" selected="0">
            <x v="0"/>
          </reference>
          <reference field="2" count="1" selected="0">
            <x v="0"/>
          </reference>
          <reference field="3" count="1">
            <x v="3"/>
          </reference>
        </references>
      </pivotArea>
    </format>
    <format dxfId="137">
      <pivotArea dataOnly="0" labelOnly="1" outline="0" fieldPosition="0">
        <references count="4">
          <reference field="0" count="1" selected="0">
            <x v="7"/>
          </reference>
          <reference field="1" count="1" selected="0">
            <x v="0"/>
          </reference>
          <reference field="2" count="1" selected="0">
            <x v="0"/>
          </reference>
          <reference field="3" count="1">
            <x v="5"/>
          </reference>
        </references>
      </pivotArea>
    </format>
    <format dxfId="136">
      <pivotArea dataOnly="0" labelOnly="1" outline="0" fieldPosition="0">
        <references count="4">
          <reference field="0" count="1" selected="0">
            <x v="11"/>
          </reference>
          <reference field="1" count="1" selected="0">
            <x v="0"/>
          </reference>
          <reference field="2" count="1" selected="0">
            <x v="0"/>
          </reference>
          <reference field="3" count="1">
            <x v="10"/>
          </reference>
        </references>
      </pivotArea>
    </format>
    <format dxfId="135">
      <pivotArea dataOnly="0" labelOnly="1" outline="0" fieldPosition="0">
        <references count="4">
          <reference field="0" count="1" selected="0">
            <x v="3"/>
          </reference>
          <reference field="1" count="1" selected="0">
            <x v="2"/>
          </reference>
          <reference field="2" count="1" selected="0">
            <x v="0"/>
          </reference>
          <reference field="3" count="1">
            <x v="4"/>
          </reference>
        </references>
      </pivotArea>
    </format>
    <format dxfId="134">
      <pivotArea dataOnly="0" labelOnly="1" outline="0" fieldPosition="0">
        <references count="4">
          <reference field="0" count="1" selected="0">
            <x v="4"/>
          </reference>
          <reference field="1" count="1" selected="0">
            <x v="0"/>
          </reference>
          <reference field="2" count="1" selected="0">
            <x v="1"/>
          </reference>
          <reference field="3" count="1">
            <x v="7"/>
          </reference>
        </references>
      </pivotArea>
    </format>
    <format dxfId="133">
      <pivotArea dataOnly="0" labelOnly="1" outline="0" fieldPosition="0">
        <references count="4">
          <reference field="0" count="1" selected="0">
            <x v="5"/>
          </reference>
          <reference field="1" count="1" selected="0">
            <x v="0"/>
          </reference>
          <reference field="2" count="1" selected="0">
            <x v="1"/>
          </reference>
          <reference field="3" count="1">
            <x v="8"/>
          </reference>
        </references>
      </pivotArea>
    </format>
    <format dxfId="132">
      <pivotArea dataOnly="0" labelOnly="1" outline="0" fieldPosition="0">
        <references count="4">
          <reference field="0" count="1" selected="0">
            <x v="8"/>
          </reference>
          <reference field="1" count="1" selected="0">
            <x v="0"/>
          </reference>
          <reference field="2" count="1" selected="0">
            <x v="1"/>
          </reference>
          <reference field="3" count="1">
            <x v="2"/>
          </reference>
        </references>
      </pivotArea>
    </format>
    <format dxfId="131">
      <pivotArea dataOnly="0" labelOnly="1" outline="0" fieldPosition="0">
        <references count="4">
          <reference field="0" count="1" selected="0">
            <x v="6"/>
          </reference>
          <reference field="1" count="1" selected="0">
            <x v="0"/>
          </reference>
          <reference field="2" count="1" selected="0">
            <x v="2"/>
          </reference>
          <reference field="3" count="1">
            <x v="0"/>
          </reference>
        </references>
      </pivotArea>
    </format>
    <format dxfId="130">
      <pivotArea dataOnly="0" labelOnly="1" outline="0" fieldPosition="0">
        <references count="4">
          <reference field="0" count="1" selected="0">
            <x v="9"/>
          </reference>
          <reference field="1" count="1" selected="0">
            <x v="0"/>
          </reference>
          <reference field="2" count="1" selected="0">
            <x v="2"/>
          </reference>
          <reference field="3" count="1">
            <x v="6"/>
          </reference>
        </references>
      </pivotArea>
    </format>
    <format dxfId="129">
      <pivotArea dataOnly="0" labelOnly="1" outline="0" fieldPosition="0">
        <references count="4">
          <reference field="0" count="1" selected="0">
            <x v="2"/>
          </reference>
          <reference field="1" count="1" selected="0">
            <x v="1"/>
          </reference>
          <reference field="2" count="1" selected="0">
            <x v="2"/>
          </reference>
          <reference field="3" count="1">
            <x v="9"/>
          </reference>
        </references>
      </pivotArea>
    </format>
    <format dxfId="128">
      <pivotArea dataOnly="0" labelOnly="1" outline="0" fieldPosition="0">
        <references count="4">
          <reference field="0" count="1" selected="0">
            <x v="10"/>
          </reference>
          <reference field="1" count="1" selected="0">
            <x v="0"/>
          </reference>
          <reference field="2" count="1" selected="0">
            <x v="3"/>
          </reference>
          <reference field="3" count="1">
            <x v="10"/>
          </reference>
        </references>
      </pivotArea>
    </format>
    <format dxfId="127">
      <pivotArea dataOnly="0" labelOnly="1" outline="0" fieldPosition="0">
        <references count="4">
          <reference field="0" count="1" selected="0">
            <x v="1"/>
          </reference>
          <reference field="1" count="1" selected="0">
            <x v="1"/>
          </reference>
          <reference field="2" count="1" selected="0">
            <x v="3"/>
          </reference>
          <reference field="3" count="1">
            <x v="1"/>
          </reference>
        </references>
      </pivotArea>
    </format>
    <format dxfId="126">
      <pivotArea dataOnly="0" labelOnly="1" outline="0" fieldPosition="0">
        <references count="5">
          <reference field="0" count="1" selected="0">
            <x v="0"/>
          </reference>
          <reference field="1" count="1" selected="0">
            <x v="0"/>
          </reference>
          <reference field="2" count="1" selected="0">
            <x v="0"/>
          </reference>
          <reference field="3" count="1" selected="0">
            <x v="3"/>
          </reference>
          <reference field="4" count="1">
            <x v="3"/>
          </reference>
        </references>
      </pivotArea>
    </format>
    <format dxfId="125">
      <pivotArea dataOnly="0" labelOnly="1" outline="0" fieldPosition="0">
        <references count="5">
          <reference field="0" count="1" selected="0">
            <x v="7"/>
          </reference>
          <reference field="1" count="1" selected="0">
            <x v="0"/>
          </reference>
          <reference field="2" count="1" selected="0">
            <x v="0"/>
          </reference>
          <reference field="3" count="1" selected="0">
            <x v="5"/>
          </reference>
          <reference field="4" count="1">
            <x v="1"/>
          </reference>
        </references>
      </pivotArea>
    </format>
    <format dxfId="124">
      <pivotArea dataOnly="0" labelOnly="1" outline="0" fieldPosition="0">
        <references count="5">
          <reference field="0" count="1" selected="0">
            <x v="11"/>
          </reference>
          <reference field="1" count="1" selected="0">
            <x v="0"/>
          </reference>
          <reference field="2" count="1" selected="0">
            <x v="0"/>
          </reference>
          <reference field="3" count="1" selected="0">
            <x v="10"/>
          </reference>
          <reference field="4" count="1">
            <x v="0"/>
          </reference>
        </references>
      </pivotArea>
    </format>
    <format dxfId="123">
      <pivotArea dataOnly="0" labelOnly="1" outline="0" fieldPosition="0">
        <references count="5">
          <reference field="0" count="1" selected="0">
            <x v="3"/>
          </reference>
          <reference field="1" count="1" selected="0">
            <x v="2"/>
          </reference>
          <reference field="2" count="1" selected="0">
            <x v="0"/>
          </reference>
          <reference field="3" count="1" selected="0">
            <x v="4"/>
          </reference>
          <reference field="4" count="1">
            <x v="6"/>
          </reference>
        </references>
      </pivotArea>
    </format>
    <format dxfId="122">
      <pivotArea dataOnly="0" labelOnly="1" outline="0" fieldPosition="0">
        <references count="5">
          <reference field="0" count="1" selected="0">
            <x v="4"/>
          </reference>
          <reference field="1" count="1" selected="0">
            <x v="0"/>
          </reference>
          <reference field="2" count="1" selected="0">
            <x v="1"/>
          </reference>
          <reference field="3" count="1" selected="0">
            <x v="7"/>
          </reference>
          <reference field="4" count="1">
            <x v="9"/>
          </reference>
        </references>
      </pivotArea>
    </format>
    <format dxfId="121">
      <pivotArea dataOnly="0" labelOnly="1" outline="0" fieldPosition="0">
        <references count="5">
          <reference field="0" count="1" selected="0">
            <x v="5"/>
          </reference>
          <reference field="1" count="1" selected="0">
            <x v="0"/>
          </reference>
          <reference field="2" count="1" selected="0">
            <x v="1"/>
          </reference>
          <reference field="3" count="1" selected="0">
            <x v="8"/>
          </reference>
          <reference field="4" count="1">
            <x v="5"/>
          </reference>
        </references>
      </pivotArea>
    </format>
    <format dxfId="120">
      <pivotArea dataOnly="0" labelOnly="1" outline="0" fieldPosition="0">
        <references count="5">
          <reference field="0" count="1" selected="0">
            <x v="8"/>
          </reference>
          <reference field="1" count="1" selected="0">
            <x v="0"/>
          </reference>
          <reference field="2" count="1" selected="0">
            <x v="1"/>
          </reference>
          <reference field="3" count="1" selected="0">
            <x v="2"/>
          </reference>
          <reference field="4" count="1">
            <x v="10"/>
          </reference>
        </references>
      </pivotArea>
    </format>
    <format dxfId="119">
      <pivotArea dataOnly="0" labelOnly="1" outline="0" fieldPosition="0">
        <references count="5">
          <reference field="0" count="1" selected="0">
            <x v="6"/>
          </reference>
          <reference field="1" count="1" selected="0">
            <x v="0"/>
          </reference>
          <reference field="2" count="1" selected="0">
            <x v="2"/>
          </reference>
          <reference field="3" count="1" selected="0">
            <x v="0"/>
          </reference>
          <reference field="4" count="1">
            <x v="4"/>
          </reference>
        </references>
      </pivotArea>
    </format>
    <format dxfId="118">
      <pivotArea dataOnly="0" labelOnly="1" outline="0" fieldPosition="0">
        <references count="5">
          <reference field="0" count="1" selected="0">
            <x v="9"/>
          </reference>
          <reference field="1" count="1" selected="0">
            <x v="0"/>
          </reference>
          <reference field="2" count="1" selected="0">
            <x v="2"/>
          </reference>
          <reference field="3" count="1" selected="0">
            <x v="6"/>
          </reference>
          <reference field="4" count="1">
            <x v="2"/>
          </reference>
        </references>
      </pivotArea>
    </format>
    <format dxfId="117">
      <pivotArea dataOnly="0" labelOnly="1" outline="0" fieldPosition="0">
        <references count="5">
          <reference field="0" count="1" selected="0">
            <x v="2"/>
          </reference>
          <reference field="1" count="1" selected="0">
            <x v="1"/>
          </reference>
          <reference field="2" count="1" selected="0">
            <x v="2"/>
          </reference>
          <reference field="3" count="1" selected="0">
            <x v="9"/>
          </reference>
          <reference field="4" count="1">
            <x v="8"/>
          </reference>
        </references>
      </pivotArea>
    </format>
    <format dxfId="116">
      <pivotArea dataOnly="0" labelOnly="1" outline="0" fieldPosition="0">
        <references count="5">
          <reference field="0" count="1" selected="0">
            <x v="10"/>
          </reference>
          <reference field="1" count="1" selected="0">
            <x v="0"/>
          </reference>
          <reference field="2" count="1" selected="0">
            <x v="3"/>
          </reference>
          <reference field="3" count="1" selected="0">
            <x v="10"/>
          </reference>
          <reference field="4" count="1">
            <x v="7"/>
          </reference>
        </references>
      </pivotArea>
    </format>
    <format dxfId="115">
      <pivotArea dataOnly="0" labelOnly="1" outline="0" fieldPosition="0">
        <references count="5">
          <reference field="0" count="1" selected="0">
            <x v="1"/>
          </reference>
          <reference field="1" count="1" selected="0">
            <x v="1"/>
          </reference>
          <reference field="2" count="1" selected="0">
            <x v="3"/>
          </reference>
          <reference field="3" count="1" selected="0">
            <x v="1"/>
          </reference>
          <reference field="4" count="1">
            <x v="9"/>
          </reference>
        </references>
      </pivotArea>
    </format>
    <format dxfId="114">
      <pivotArea dataOnly="0" labelOnly="1" outline="0" fieldPosition="0">
        <references count="6">
          <reference field="0" count="1" selected="0">
            <x v="0"/>
          </reference>
          <reference field="1" count="1" selected="0">
            <x v="0"/>
          </reference>
          <reference field="2" count="1" selected="0">
            <x v="0"/>
          </reference>
          <reference field="3" count="1" selected="0">
            <x v="3"/>
          </reference>
          <reference field="4" count="1" selected="0">
            <x v="3"/>
          </reference>
          <reference field="5" count="1">
            <x v="10"/>
          </reference>
        </references>
      </pivotArea>
    </format>
    <format dxfId="113">
      <pivotArea dataOnly="0" labelOnly="1" outline="0" fieldPosition="0">
        <references count="6">
          <reference field="0" count="1" selected="0">
            <x v="7"/>
          </reference>
          <reference field="1" count="1" selected="0">
            <x v="0"/>
          </reference>
          <reference field="2" count="1" selected="0">
            <x v="0"/>
          </reference>
          <reference field="3" count="1" selected="0">
            <x v="5"/>
          </reference>
          <reference field="4" count="1" selected="0">
            <x v="1"/>
          </reference>
          <reference field="5" count="1">
            <x v="5"/>
          </reference>
        </references>
      </pivotArea>
    </format>
    <format dxfId="112">
      <pivotArea dataOnly="0" labelOnly="1" outline="0" fieldPosition="0">
        <references count="6">
          <reference field="0" count="1" selected="0">
            <x v="11"/>
          </reference>
          <reference field="1" count="1" selected="0">
            <x v="0"/>
          </reference>
          <reference field="2" count="1" selected="0">
            <x v="0"/>
          </reference>
          <reference field="3" count="1" selected="0">
            <x v="10"/>
          </reference>
          <reference field="4" count="1" selected="0">
            <x v="0"/>
          </reference>
          <reference field="5" count="1">
            <x v="8"/>
          </reference>
        </references>
      </pivotArea>
    </format>
    <format dxfId="111">
      <pivotArea dataOnly="0" labelOnly="1" outline="0" fieldPosition="0">
        <references count="6">
          <reference field="0" count="1" selected="0">
            <x v="3"/>
          </reference>
          <reference field="1" count="1" selected="0">
            <x v="2"/>
          </reference>
          <reference field="2" count="1" selected="0">
            <x v="0"/>
          </reference>
          <reference field="3" count="1" selected="0">
            <x v="4"/>
          </reference>
          <reference field="4" count="1" selected="0">
            <x v="6"/>
          </reference>
          <reference field="5" count="1">
            <x v="7"/>
          </reference>
        </references>
      </pivotArea>
    </format>
    <format dxfId="110">
      <pivotArea dataOnly="0" labelOnly="1" outline="0" fieldPosition="0">
        <references count="6">
          <reference field="0" count="1" selected="0">
            <x v="4"/>
          </reference>
          <reference field="1" count="1" selected="0">
            <x v="0"/>
          </reference>
          <reference field="2" count="1" selected="0">
            <x v="1"/>
          </reference>
          <reference field="3" count="1" selected="0">
            <x v="7"/>
          </reference>
          <reference field="4" count="1" selected="0">
            <x v="9"/>
          </reference>
          <reference field="5" count="1">
            <x v="0"/>
          </reference>
        </references>
      </pivotArea>
    </format>
    <format dxfId="109">
      <pivotArea dataOnly="0" labelOnly="1" outline="0" fieldPosition="0">
        <references count="6">
          <reference field="0" count="1" selected="0">
            <x v="5"/>
          </reference>
          <reference field="1" count="1" selected="0">
            <x v="0"/>
          </reference>
          <reference field="2" count="1" selected="0">
            <x v="1"/>
          </reference>
          <reference field="3" count="1" selected="0">
            <x v="8"/>
          </reference>
          <reference field="4" count="1" selected="0">
            <x v="5"/>
          </reference>
          <reference field="5" count="1">
            <x v="9"/>
          </reference>
        </references>
      </pivotArea>
    </format>
    <format dxfId="108">
      <pivotArea dataOnly="0" labelOnly="1" outline="0" fieldPosition="0">
        <references count="6">
          <reference field="0" count="1" selected="0">
            <x v="8"/>
          </reference>
          <reference field="1" count="1" selected="0">
            <x v="0"/>
          </reference>
          <reference field="2" count="1" selected="0">
            <x v="1"/>
          </reference>
          <reference field="3" count="1" selected="0">
            <x v="2"/>
          </reference>
          <reference field="4" count="1" selected="0">
            <x v="10"/>
          </reference>
          <reference field="5" count="1">
            <x v="2"/>
          </reference>
        </references>
      </pivotArea>
    </format>
    <format dxfId="107">
      <pivotArea dataOnly="0" labelOnly="1" outline="0" fieldPosition="0">
        <references count="6">
          <reference field="0" count="1" selected="0">
            <x v="6"/>
          </reference>
          <reference field="1" count="1" selected="0">
            <x v="0"/>
          </reference>
          <reference field="2" count="1" selected="0">
            <x v="2"/>
          </reference>
          <reference field="3" count="1" selected="0">
            <x v="0"/>
          </reference>
          <reference field="4" count="1" selected="0">
            <x v="4"/>
          </reference>
          <reference field="5" count="1">
            <x v="1"/>
          </reference>
        </references>
      </pivotArea>
    </format>
    <format dxfId="106">
      <pivotArea dataOnly="0" labelOnly="1" outline="0" fieldPosition="0">
        <references count="6">
          <reference field="0" count="1" selected="0">
            <x v="9"/>
          </reference>
          <reference field="1" count="1" selected="0">
            <x v="0"/>
          </reference>
          <reference field="2" count="1" selected="0">
            <x v="2"/>
          </reference>
          <reference field="3" count="1" selected="0">
            <x v="6"/>
          </reference>
          <reference field="4" count="1" selected="0">
            <x v="2"/>
          </reference>
          <reference field="5" count="1">
            <x v="3"/>
          </reference>
        </references>
      </pivotArea>
    </format>
    <format dxfId="105">
      <pivotArea dataOnly="0" labelOnly="1" outline="0" fieldPosition="0">
        <references count="6">
          <reference field="0" count="1" selected="0">
            <x v="2"/>
          </reference>
          <reference field="1" count="1" selected="0">
            <x v="1"/>
          </reference>
          <reference field="2" count="1" selected="0">
            <x v="2"/>
          </reference>
          <reference field="3" count="1" selected="0">
            <x v="9"/>
          </reference>
          <reference field="4" count="1" selected="0">
            <x v="8"/>
          </reference>
          <reference field="5" count="1">
            <x v="6"/>
          </reference>
        </references>
      </pivotArea>
    </format>
    <format dxfId="104">
      <pivotArea dataOnly="0" labelOnly="1" outline="0" fieldPosition="0">
        <references count="6">
          <reference field="0" count="1" selected="0">
            <x v="10"/>
          </reference>
          <reference field="1" count="1" selected="0">
            <x v="0"/>
          </reference>
          <reference field="2" count="1" selected="0">
            <x v="3"/>
          </reference>
          <reference field="3" count="1" selected="0">
            <x v="10"/>
          </reference>
          <reference field="4" count="1" selected="0">
            <x v="7"/>
          </reference>
          <reference field="5" count="1">
            <x v="4"/>
          </reference>
        </references>
      </pivotArea>
    </format>
    <format dxfId="103">
      <pivotArea dataOnly="0" labelOnly="1" outline="0" fieldPosition="0">
        <references count="6">
          <reference field="0" count="1" selected="0">
            <x v="1"/>
          </reference>
          <reference field="1" count="1" selected="0">
            <x v="1"/>
          </reference>
          <reference field="2" count="1" selected="0">
            <x v="3"/>
          </reference>
          <reference field="3" count="1" selected="0">
            <x v="1"/>
          </reference>
          <reference field="4" count="1" selected="0">
            <x v="9"/>
          </reference>
          <reference field="5" count="1">
            <x v="5"/>
          </reference>
        </references>
      </pivotArea>
    </format>
    <format dxfId="102">
      <pivotArea dataOnly="0" labelOnly="1" outline="0" fieldPosition="0">
        <references count="4">
          <reference field="0" count="1" selected="0">
            <x v="0"/>
          </reference>
          <reference field="1" count="1" selected="0">
            <x v="0"/>
          </reference>
          <reference field="2" count="1" selected="0">
            <x v="0"/>
          </reference>
          <reference field="3" count="1">
            <x v="3"/>
          </reference>
        </references>
      </pivotArea>
    </format>
    <format dxfId="101">
      <pivotArea dataOnly="0" labelOnly="1" outline="0" fieldPosition="0">
        <references count="4">
          <reference field="0" count="1" selected="0">
            <x v="7"/>
          </reference>
          <reference field="1" count="1" selected="0">
            <x v="0"/>
          </reference>
          <reference field="2" count="1" selected="0">
            <x v="0"/>
          </reference>
          <reference field="3" count="1">
            <x v="5"/>
          </reference>
        </references>
      </pivotArea>
    </format>
    <format dxfId="100">
      <pivotArea dataOnly="0" labelOnly="1" outline="0" fieldPosition="0">
        <references count="4">
          <reference field="0" count="1" selected="0">
            <x v="11"/>
          </reference>
          <reference field="1" count="1" selected="0">
            <x v="0"/>
          </reference>
          <reference field="2" count="1" selected="0">
            <x v="0"/>
          </reference>
          <reference field="3" count="1">
            <x v="10"/>
          </reference>
        </references>
      </pivotArea>
    </format>
    <format dxfId="99">
      <pivotArea dataOnly="0" labelOnly="1" outline="0" fieldPosition="0">
        <references count="4">
          <reference field="0" count="1" selected="0">
            <x v="3"/>
          </reference>
          <reference field="1" count="1" selected="0">
            <x v="2"/>
          </reference>
          <reference field="2" count="1" selected="0">
            <x v="0"/>
          </reference>
          <reference field="3" count="1">
            <x v="4"/>
          </reference>
        </references>
      </pivotArea>
    </format>
    <format dxfId="98">
      <pivotArea dataOnly="0" labelOnly="1" outline="0" fieldPosition="0">
        <references count="4">
          <reference field="0" count="1" selected="0">
            <x v="4"/>
          </reference>
          <reference field="1" count="1" selected="0">
            <x v="0"/>
          </reference>
          <reference field="2" count="1" selected="0">
            <x v="1"/>
          </reference>
          <reference field="3" count="1">
            <x v="7"/>
          </reference>
        </references>
      </pivotArea>
    </format>
    <format dxfId="97">
      <pivotArea dataOnly="0" labelOnly="1" outline="0" fieldPosition="0">
        <references count="4">
          <reference field="0" count="1" selected="0">
            <x v="5"/>
          </reference>
          <reference field="1" count="1" selected="0">
            <x v="0"/>
          </reference>
          <reference field="2" count="1" selected="0">
            <x v="1"/>
          </reference>
          <reference field="3" count="1">
            <x v="8"/>
          </reference>
        </references>
      </pivotArea>
    </format>
    <format dxfId="96">
      <pivotArea dataOnly="0" labelOnly="1" outline="0" fieldPosition="0">
        <references count="4">
          <reference field="0" count="1" selected="0">
            <x v="8"/>
          </reference>
          <reference field="1" count="1" selected="0">
            <x v="0"/>
          </reference>
          <reference field="2" count="1" selected="0">
            <x v="1"/>
          </reference>
          <reference field="3" count="1">
            <x v="2"/>
          </reference>
        </references>
      </pivotArea>
    </format>
    <format dxfId="95">
      <pivotArea dataOnly="0" labelOnly="1" outline="0" fieldPosition="0">
        <references count="4">
          <reference field="0" count="1" selected="0">
            <x v="6"/>
          </reference>
          <reference field="1" count="1" selected="0">
            <x v="0"/>
          </reference>
          <reference field="2" count="1" selected="0">
            <x v="2"/>
          </reference>
          <reference field="3" count="1">
            <x v="0"/>
          </reference>
        </references>
      </pivotArea>
    </format>
    <format dxfId="94">
      <pivotArea dataOnly="0" labelOnly="1" outline="0" fieldPosition="0">
        <references count="4">
          <reference field="0" count="1" selected="0">
            <x v="9"/>
          </reference>
          <reference field="1" count="1" selected="0">
            <x v="0"/>
          </reference>
          <reference field="2" count="1" selected="0">
            <x v="2"/>
          </reference>
          <reference field="3" count="1">
            <x v="6"/>
          </reference>
        </references>
      </pivotArea>
    </format>
    <format dxfId="93">
      <pivotArea dataOnly="0" labelOnly="1" outline="0" fieldPosition="0">
        <references count="4">
          <reference field="0" count="1" selected="0">
            <x v="2"/>
          </reference>
          <reference field="1" count="1" selected="0">
            <x v="1"/>
          </reference>
          <reference field="2" count="1" selected="0">
            <x v="2"/>
          </reference>
          <reference field="3" count="1">
            <x v="9"/>
          </reference>
        </references>
      </pivotArea>
    </format>
    <format dxfId="92">
      <pivotArea dataOnly="0" labelOnly="1" outline="0" fieldPosition="0">
        <references count="4">
          <reference field="0" count="1" selected="0">
            <x v="10"/>
          </reference>
          <reference field="1" count="1" selected="0">
            <x v="0"/>
          </reference>
          <reference field="2" count="1" selected="0">
            <x v="3"/>
          </reference>
          <reference field="3" count="1">
            <x v="10"/>
          </reference>
        </references>
      </pivotArea>
    </format>
    <format dxfId="91">
      <pivotArea dataOnly="0" labelOnly="1" outline="0" fieldPosition="0">
        <references count="4">
          <reference field="0" count="1" selected="0">
            <x v="1"/>
          </reference>
          <reference field="1" count="1" selected="0">
            <x v="1"/>
          </reference>
          <reference field="2" count="1" selected="0">
            <x v="3"/>
          </reference>
          <reference field="3" count="1">
            <x v="1"/>
          </reference>
        </references>
      </pivotArea>
    </format>
    <format dxfId="90">
      <pivotArea dataOnly="0" labelOnly="1" outline="0" fieldPosition="0">
        <references count="5">
          <reference field="0" count="1" selected="0">
            <x v="0"/>
          </reference>
          <reference field="1" count="1" selected="0">
            <x v="0"/>
          </reference>
          <reference field="2" count="1" selected="0">
            <x v="0"/>
          </reference>
          <reference field="3" count="1" selected="0">
            <x v="3"/>
          </reference>
          <reference field="4" count="1">
            <x v="3"/>
          </reference>
        </references>
      </pivotArea>
    </format>
    <format dxfId="89">
      <pivotArea dataOnly="0" labelOnly="1" outline="0" fieldPosition="0">
        <references count="5">
          <reference field="0" count="1" selected="0">
            <x v="7"/>
          </reference>
          <reference field="1" count="1" selected="0">
            <x v="0"/>
          </reference>
          <reference field="2" count="1" selected="0">
            <x v="0"/>
          </reference>
          <reference field="3" count="1" selected="0">
            <x v="5"/>
          </reference>
          <reference field="4" count="1">
            <x v="1"/>
          </reference>
        </references>
      </pivotArea>
    </format>
    <format dxfId="88">
      <pivotArea dataOnly="0" labelOnly="1" outline="0" fieldPosition="0">
        <references count="5">
          <reference field="0" count="1" selected="0">
            <x v="11"/>
          </reference>
          <reference field="1" count="1" selected="0">
            <x v="0"/>
          </reference>
          <reference field="2" count="1" selected="0">
            <x v="0"/>
          </reference>
          <reference field="3" count="1" selected="0">
            <x v="10"/>
          </reference>
          <reference field="4" count="1">
            <x v="0"/>
          </reference>
        </references>
      </pivotArea>
    </format>
    <format dxfId="87">
      <pivotArea dataOnly="0" labelOnly="1" outline="0" fieldPosition="0">
        <references count="5">
          <reference field="0" count="1" selected="0">
            <x v="3"/>
          </reference>
          <reference field="1" count="1" selected="0">
            <x v="2"/>
          </reference>
          <reference field="2" count="1" selected="0">
            <x v="0"/>
          </reference>
          <reference field="3" count="1" selected="0">
            <x v="4"/>
          </reference>
          <reference field="4" count="1">
            <x v="6"/>
          </reference>
        </references>
      </pivotArea>
    </format>
    <format dxfId="86">
      <pivotArea dataOnly="0" labelOnly="1" outline="0" fieldPosition="0">
        <references count="5">
          <reference field="0" count="1" selected="0">
            <x v="4"/>
          </reference>
          <reference field="1" count="1" selected="0">
            <x v="0"/>
          </reference>
          <reference field="2" count="1" selected="0">
            <x v="1"/>
          </reference>
          <reference field="3" count="1" selected="0">
            <x v="7"/>
          </reference>
          <reference field="4" count="1">
            <x v="9"/>
          </reference>
        </references>
      </pivotArea>
    </format>
    <format dxfId="85">
      <pivotArea dataOnly="0" labelOnly="1" outline="0" fieldPosition="0">
        <references count="5">
          <reference field="0" count="1" selected="0">
            <x v="5"/>
          </reference>
          <reference field="1" count="1" selected="0">
            <x v="0"/>
          </reference>
          <reference field="2" count="1" selected="0">
            <x v="1"/>
          </reference>
          <reference field="3" count="1" selected="0">
            <x v="8"/>
          </reference>
          <reference field="4" count="1">
            <x v="5"/>
          </reference>
        </references>
      </pivotArea>
    </format>
    <format dxfId="84">
      <pivotArea dataOnly="0" labelOnly="1" outline="0" fieldPosition="0">
        <references count="5">
          <reference field="0" count="1" selected="0">
            <x v="8"/>
          </reference>
          <reference field="1" count="1" selected="0">
            <x v="0"/>
          </reference>
          <reference field="2" count="1" selected="0">
            <x v="1"/>
          </reference>
          <reference field="3" count="1" selected="0">
            <x v="2"/>
          </reference>
          <reference field="4" count="1">
            <x v="10"/>
          </reference>
        </references>
      </pivotArea>
    </format>
    <format dxfId="83">
      <pivotArea dataOnly="0" labelOnly="1" outline="0" fieldPosition="0">
        <references count="5">
          <reference field="0" count="1" selected="0">
            <x v="6"/>
          </reference>
          <reference field="1" count="1" selected="0">
            <x v="0"/>
          </reference>
          <reference field="2" count="1" selected="0">
            <x v="2"/>
          </reference>
          <reference field="3" count="1" selected="0">
            <x v="0"/>
          </reference>
          <reference field="4" count="1">
            <x v="4"/>
          </reference>
        </references>
      </pivotArea>
    </format>
    <format dxfId="82">
      <pivotArea dataOnly="0" labelOnly="1" outline="0" fieldPosition="0">
        <references count="5">
          <reference field="0" count="1" selected="0">
            <x v="9"/>
          </reference>
          <reference field="1" count="1" selected="0">
            <x v="0"/>
          </reference>
          <reference field="2" count="1" selected="0">
            <x v="2"/>
          </reference>
          <reference field="3" count="1" selected="0">
            <x v="6"/>
          </reference>
          <reference field="4" count="1">
            <x v="2"/>
          </reference>
        </references>
      </pivotArea>
    </format>
    <format dxfId="81">
      <pivotArea dataOnly="0" labelOnly="1" outline="0" fieldPosition="0">
        <references count="5">
          <reference field="0" count="1" selected="0">
            <x v="2"/>
          </reference>
          <reference field="1" count="1" selected="0">
            <x v="1"/>
          </reference>
          <reference field="2" count="1" selected="0">
            <x v="2"/>
          </reference>
          <reference field="3" count="1" selected="0">
            <x v="9"/>
          </reference>
          <reference field="4" count="1">
            <x v="8"/>
          </reference>
        </references>
      </pivotArea>
    </format>
    <format dxfId="80">
      <pivotArea dataOnly="0" labelOnly="1" outline="0" fieldPosition="0">
        <references count="5">
          <reference field="0" count="1" selected="0">
            <x v="10"/>
          </reference>
          <reference field="1" count="1" selected="0">
            <x v="0"/>
          </reference>
          <reference field="2" count="1" selected="0">
            <x v="3"/>
          </reference>
          <reference field="3" count="1" selected="0">
            <x v="10"/>
          </reference>
          <reference field="4" count="1">
            <x v="7"/>
          </reference>
        </references>
      </pivotArea>
    </format>
    <format dxfId="79">
      <pivotArea dataOnly="0" labelOnly="1" outline="0" fieldPosition="0">
        <references count="5">
          <reference field="0" count="1" selected="0">
            <x v="1"/>
          </reference>
          <reference field="1" count="1" selected="0">
            <x v="1"/>
          </reference>
          <reference field="2" count="1" selected="0">
            <x v="3"/>
          </reference>
          <reference field="3" count="1" selected="0">
            <x v="1"/>
          </reference>
          <reference field="4" count="1">
            <x v="9"/>
          </reference>
        </references>
      </pivotArea>
    </format>
  </formats>
  <pivotTableStyleInfo name="Užduočių informacija" showRowHeaders="1" showColHeaders="1" showRowStripes="0" showColStripes="0" showLastColumn="1"/>
  <extLst>
    <ext xmlns:x14="http://schemas.microsoft.com/office/spreadsheetml/2009/9/main" uri="{962EF5D1-5CA2-4c93-8EF4-DBF5C05439D2}">
      <x14:pivotTableDefinition xmlns:xm="http://schemas.microsoft.com/office/excel/2006/main" altTextSummary="Užduoties informacija sugrupuojama pagal dėstytoją, paskui ji automatiškai atnaujinama pagal Kursą, atsižvelgiant į Užduočių lentelę Užduočių tvarkaraščio darbalapyje"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uomenųFiltras_Užduotis" xr10:uid="{A4686A42-4E02-407D-8347-FFA703F53C58}" sourceName="Užduotis">
  <pivotTables>
    <pivotTable tabId="3" name="AssignmentsPivotTable"/>
  </pivotTables>
  <data>
    <tabular pivotCacheId="3">
      <items count="12">
        <i x="0" s="1"/>
        <i x="9" s="1"/>
        <i x="10" s="1"/>
        <i x="11" s="1"/>
        <i x="1" s="1"/>
        <i x="2" s="1"/>
        <i x="3" s="1"/>
        <i x="4" s="1"/>
        <i x="5" s="1"/>
        <i x="6" s="1"/>
        <i x="7" s="1"/>
        <i x="8"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uomenųFiltras_Kursas" xr10:uid="{CDBD7F77-C803-45C3-9D4D-60D1BB5406EF}" sourceName="Kursas">
  <pivotTables>
    <pivotTable tabId="3" name="AssignmentsPivotTable"/>
  </pivotTables>
  <data>
    <tabular pivotCacheId="3">
      <items count="3">
        <i x="0" s="1"/>
        <i x="1" s="1"/>
        <i x="2"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uomenųFiltras_Pradžia" xr10:uid="{AFA69AAD-EA68-414A-B0B9-E4E1D97D669F}" sourceName="Pradžia">
  <pivotTables>
    <pivotTable tabId="3" name="AssignmentsPivotTable"/>
  </pivotTables>
  <data>
    <tabular pivotCacheId="3">
      <items count="11">
        <i x="3" s="1"/>
        <i x="8" s="1"/>
        <i x="5" s="1"/>
        <i x="0" s="1"/>
        <i x="10" s="1"/>
        <i x="4" s="1"/>
        <i x="6" s="1"/>
        <i x="1" s="1"/>
        <i x="2" s="1"/>
        <i x="9" s="1"/>
        <i x="7" s="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uomenųFiltras_Terminas" xr10:uid="{4E6A9ECC-5E49-467A-B0C7-2E05A8B22053}" sourceName="Terminas">
  <pivotTables>
    <pivotTable tabId="3" name="AssignmentsPivotTable"/>
  </pivotTables>
  <data>
    <tabular pivotCacheId="3">
      <items count="11">
        <i x="8" s="1"/>
        <i x="4" s="1"/>
        <i x="6" s="1"/>
        <i x="0" s="1"/>
        <i x="3" s="1"/>
        <i x="2" s="1"/>
        <i x="10" s="1"/>
        <i x="7" s="1"/>
        <i x="9" s="1"/>
        <i x="1" s="1"/>
        <i x="5" s="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uomenųFiltras_Atlikimo_eiga" xr10:uid="{44A16B41-7622-4D6B-9F2D-95D2EC78EBC6}" sourceName="Atlikimo eiga">
  <pivotTables>
    <pivotTable tabId="3" name="AssignmentsPivotTable"/>
  </pivotTables>
  <data>
    <tabular pivotCacheId="3">
      <items count="11">
        <i x="1" s="1"/>
        <i x="3" s="1"/>
        <i x="5" s="1"/>
        <i x="6" s="1"/>
        <i x="7" s="1"/>
        <i x="4" s="1"/>
        <i x="9" s="1"/>
        <i x="10" s="1"/>
        <i x="8" s="1"/>
        <i x="2" s="1"/>
        <i x="0"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Užduotis" xr10:uid="{66CA716F-E007-40B8-8AED-219E12440CED}" cache="DuomenųFiltras_Užduotis" caption="Užduotis" style="Assignment detail Slicer" rowHeight="183600"/>
  <slicer name="Kursas" xr10:uid="{66F998AD-52BA-4522-A75B-DC7039FEBE30}" cache="DuomenųFiltras_Kursas" caption="Kursas" style="Assignment detail Slicer" rowHeight="183600"/>
  <slicer name="Pradžia" xr10:uid="{20890EC5-630B-4CE9-ACDD-1D22D0284BD1}" cache="DuomenųFiltras_Pradžia" caption="Pradžia" style="Assignment detail Slicer" rowHeight="183600"/>
  <slicer name="Terminas" xr10:uid="{670ECEF9-745D-4D35-A755-4E2C55BB326F}" cache="DuomenųFiltras_Terminas" caption="Terminas" style="Assignment detail Slicer" rowHeight="183600"/>
  <slicer name="Atlikimo eiga" xr10:uid="{91CA286A-85C3-4062-89DC-484A4C87DE6B}" cache="DuomenųFiltras_Atlikimo_eiga" caption="Atlikimo eiga" style="Assignment detail Slicer" rowHeight="1836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Užduotys" displayName="Užduotys" ref="B5:H17" totalsRowShown="0">
  <autoFilter ref="B5:H17" xr:uid="{00000000-0009-0000-0100-000002000000}"/>
  <tableColumns count="7">
    <tableColumn id="2" xr3:uid="{00000000-0010-0000-0000-000002000000}" name="Užduotis"/>
    <tableColumn id="1" xr3:uid="{00000000-0010-0000-0000-000001000000}" name="Kursas"/>
    <tableColumn id="6" xr3:uid="{00000000-0010-0000-0000-000006000000}" name="Dėstytojas"/>
    <tableColumn id="4" xr3:uid="{00000000-0010-0000-0000-000004000000}" name="Pradžia" dataCellStyle="Data"/>
    <tableColumn id="3" xr3:uid="{00000000-0010-0000-0000-000003000000}" name="Terminas" dataCellStyle="Data">
      <calculatedColumnFormula>TODAY()+(ROW(A1)*10)-25</calculatedColumnFormula>
    </tableColumn>
    <tableColumn id="5" xr3:uid="{00000000-0010-0000-0000-000005000000}" name="Atlikimo eiga" dataCellStyle="Procentai">
      <calculatedColumnFormula>Užduotys[[#This Row],[Procentai]]</calculatedColumnFormula>
    </tableColumn>
    <tableColumn id="7" xr3:uid="{00000000-0010-0000-0000-000007000000}" name="Procentai" dataCellStyle="Procentai"/>
  </tableColumns>
  <tableStyleInfo name="Užduočių tvarkaraštis" showFirstColumn="0" showLastColumn="0" showRowStripes="1" showColumnStripes="0"/>
  <extLst>
    <ext xmlns:x14="http://schemas.microsoft.com/office/spreadsheetml/2009/9/main" uri="{504A1905-F514-4f6f-8877-14C23A59335A}">
      <x14:table altTextSummary="Įveskite Užduotį, Kursą, Instrukcijas, Pradžios datą ir Terminą bei atliktą procentinę dalį šioje lentelėje. Eigos juosta atnaujinama automatiškai"/>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Waveform">
  <a:themeElements>
    <a:clrScheme name="Assignment Schedule">
      <a:dk1>
        <a:sysClr val="windowText" lastClr="000000"/>
      </a:dk1>
      <a:lt1>
        <a:srgbClr val="FFFFFF"/>
      </a:lt1>
      <a:dk2>
        <a:srgbClr val="000000"/>
      </a:dk2>
      <a:lt2>
        <a:srgbClr val="FFFFFF"/>
      </a:lt2>
      <a:accent1>
        <a:srgbClr val="F7901E"/>
      </a:accent1>
      <a:accent2>
        <a:srgbClr val="5AAA4D"/>
      </a:accent2>
      <a:accent3>
        <a:srgbClr val="FEC60B"/>
      </a:accent3>
      <a:accent4>
        <a:srgbClr val="0074B4"/>
      </a:accent4>
      <a:accent5>
        <a:srgbClr val="775FAE"/>
      </a:accent5>
      <a:accent6>
        <a:srgbClr val="D85264"/>
      </a:accent6>
      <a:hlink>
        <a:srgbClr val="0074B4"/>
      </a:hlink>
      <a:folHlink>
        <a:srgbClr val="775FAE"/>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Waveform">
      <a:fillStyleLst>
        <a:solidFill>
          <a:schemeClr val="phClr"/>
        </a:solidFill>
        <a:gradFill rotWithShape="1">
          <a:gsLst>
            <a:gs pos="0">
              <a:schemeClr val="phClr">
                <a:tint val="0"/>
              </a:schemeClr>
            </a:gs>
            <a:gs pos="44000">
              <a:schemeClr val="phClr">
                <a:tint val="60000"/>
                <a:satMod val="120000"/>
              </a:schemeClr>
            </a:gs>
            <a:gs pos="100000">
              <a:schemeClr val="phClr">
                <a:tint val="90000"/>
                <a:alpha val="100000"/>
                <a:lumMod val="90000"/>
              </a:schemeClr>
            </a:gs>
          </a:gsLst>
          <a:lin ang="5400000" scaled="0"/>
        </a:gradFill>
        <a:gradFill rotWithShape="1">
          <a:gsLst>
            <a:gs pos="0">
              <a:schemeClr val="phClr">
                <a:tint val="96000"/>
                <a:satMod val="120000"/>
                <a:lumMod val="120000"/>
              </a:schemeClr>
            </a:gs>
            <a:gs pos="100000">
              <a:schemeClr val="phClr">
                <a:shade val="89000"/>
                <a:lumMod val="90000"/>
              </a:schemeClr>
            </a:gs>
          </a:gsLst>
          <a:lin ang="5400000" scaled="0"/>
        </a:gradFill>
      </a:fillStyleLst>
      <a:lnStyleLst>
        <a:ln w="9525" cap="flat" cmpd="sng" algn="ctr">
          <a:solidFill>
            <a:schemeClr val="phClr"/>
          </a:solidFill>
          <a:prstDash val="solid"/>
        </a:ln>
        <a:ln w="15875" cap="flat" cmpd="sng" algn="ctr">
          <a:solidFill>
            <a:schemeClr val="phClr">
              <a:shade val="75000"/>
              <a:lumMod val="80000"/>
            </a:schemeClr>
          </a:solidFill>
          <a:prstDash val="solid"/>
        </a:ln>
        <a:ln w="25400" cap="flat" cmpd="sng" algn="ctr">
          <a:solidFill>
            <a:schemeClr val="phClr"/>
          </a:solidFill>
          <a:prstDash val="solid"/>
        </a:ln>
      </a:lnStyleLst>
      <a:effectStyleLst>
        <a:effectStyle>
          <a:effectLst/>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prstMaterial="flat">
            <a:bevelT w="12700" h="12700"/>
          </a:sp3d>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contourW="19050" prstMaterial="flat">
            <a:bevelT w="63500" h="63500"/>
            <a:contourClr>
              <a:schemeClr val="phClr">
                <a:shade val="25000"/>
                <a:satMod val="180000"/>
              </a:schemeClr>
            </a:contourClr>
          </a:sp3d>
        </a:effectStyle>
      </a:effectStyleLst>
      <a:bgFillStyleLst>
        <a:solidFill>
          <a:schemeClr val="phClr"/>
        </a:solidFill>
        <a:gradFill rotWithShape="1">
          <a:gsLst>
            <a:gs pos="40000">
              <a:schemeClr val="phClr">
                <a:tint val="94000"/>
                <a:shade val="94000"/>
                <a:alpha val="100000"/>
                <a:satMod val="114000"/>
                <a:lumMod val="114000"/>
              </a:schemeClr>
            </a:gs>
            <a:gs pos="74000">
              <a:schemeClr val="phClr">
                <a:tint val="94000"/>
                <a:shade val="94000"/>
                <a:satMod val="128000"/>
                <a:lumMod val="100000"/>
              </a:schemeClr>
            </a:gs>
            <a:gs pos="100000">
              <a:schemeClr val="phClr">
                <a:tint val="98000"/>
                <a:shade val="100000"/>
                <a:hueMod val="98000"/>
                <a:satMod val="100000"/>
                <a:lumMod val="74000"/>
              </a:schemeClr>
            </a:gs>
          </a:gsLst>
          <a:path path="circle">
            <a:fillToRect l="20000" t="-40000" r="20000" b="140000"/>
          </a:path>
        </a:gradFill>
        <a:blipFill rotWithShape="1">
          <a:blip xmlns:r="http://schemas.openxmlformats.org/officeDocument/2006/relationships" r:embed="rId1">
            <a:duotone>
              <a:schemeClr val="phClr">
                <a:tint val="96000"/>
                <a:satMod val="130000"/>
                <a:lumMod val="50000"/>
              </a:schemeClr>
              <a:schemeClr val="phClr">
                <a:tint val="96000"/>
                <a:satMod val="114000"/>
                <a:lumMod val="114000"/>
              </a:schemeClr>
            </a:duotone>
          </a:blip>
          <a:stretch/>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autoPageBreaks="0" fitToPage="1"/>
  </sheetPr>
  <dimension ref="B1:H17"/>
  <sheetViews>
    <sheetView showGridLines="0" tabSelected="1" zoomScaleNormal="100" zoomScaleSheetLayoutView="115" workbookViewId="0"/>
  </sheetViews>
  <sheetFormatPr defaultRowHeight="30" customHeight="1" x14ac:dyDescent="0.25"/>
  <cols>
    <col min="1" max="1" width="2.7109375" customWidth="1"/>
    <col min="2" max="2" width="46.85546875" customWidth="1"/>
    <col min="3" max="3" width="24.85546875" customWidth="1"/>
    <col min="4" max="4" width="22.42578125" customWidth="1"/>
    <col min="5" max="5" width="12.7109375" style="11" customWidth="1"/>
    <col min="6" max="6" width="15.28515625" style="11" customWidth="1"/>
    <col min="7" max="8" width="15.28515625" customWidth="1"/>
    <col min="9" max="9" width="2.7109375" customWidth="1"/>
    <col min="10" max="10" width="3.7109375" customWidth="1"/>
  </cols>
  <sheetData>
    <row r="1" spans="2:8" ht="37.5" customHeight="1" x14ac:dyDescent="0.25">
      <c r="B1" s="29" t="s">
        <v>0</v>
      </c>
      <c r="C1" s="29"/>
      <c r="D1" s="30" t="s">
        <v>19</v>
      </c>
      <c r="E1" s="30"/>
      <c r="F1" s="30"/>
      <c r="G1" s="30"/>
      <c r="H1" s="30"/>
    </row>
    <row r="2" spans="2:8" ht="24.95" customHeight="1" x14ac:dyDescent="0.25">
      <c r="B2" s="29"/>
      <c r="C2" s="29"/>
      <c r="D2" s="28" t="s">
        <v>20</v>
      </c>
      <c r="E2" s="28"/>
      <c r="F2" s="21" t="s">
        <v>27</v>
      </c>
      <c r="G2" s="23" t="s">
        <v>29</v>
      </c>
      <c r="H2" s="20">
        <v>0.99</v>
      </c>
    </row>
    <row r="3" spans="2:8" ht="24.95" customHeight="1" x14ac:dyDescent="0.25">
      <c r="B3" s="19" t="s">
        <v>1</v>
      </c>
      <c r="C3" s="10">
        <v>2</v>
      </c>
      <c r="D3" s="10" t="s">
        <v>40</v>
      </c>
      <c r="E3" s="13"/>
      <c r="F3" s="14"/>
      <c r="G3" s="5"/>
      <c r="H3" s="5"/>
    </row>
    <row r="4" spans="2:8" ht="13.5" customHeight="1" x14ac:dyDescent="0.25">
      <c r="E4" s="12"/>
      <c r="F4" s="12"/>
    </row>
    <row r="5" spans="2:8" ht="30" customHeight="1" x14ac:dyDescent="0.25">
      <c r="B5" s="15" t="s">
        <v>2</v>
      </c>
      <c r="C5" s="15" t="s">
        <v>15</v>
      </c>
      <c r="D5" s="15" t="s">
        <v>21</v>
      </c>
      <c r="E5" s="16" t="s">
        <v>26</v>
      </c>
      <c r="F5" s="16" t="s">
        <v>28</v>
      </c>
      <c r="G5" s="15" t="s">
        <v>30</v>
      </c>
      <c r="H5" s="15" t="s">
        <v>31</v>
      </c>
    </row>
    <row r="6" spans="2:8" ht="30" customHeight="1" x14ac:dyDescent="0.25">
      <c r="B6" s="17" t="s">
        <v>3</v>
      </c>
      <c r="C6" s="9" t="s">
        <v>16</v>
      </c>
      <c r="D6" s="9" t="s">
        <v>22</v>
      </c>
      <c r="E6" s="22">
        <f ca="1">TODAY()-30</f>
        <v>43177</v>
      </c>
      <c r="F6" s="22">
        <f ca="1">TODAY()+30</f>
        <v>43237</v>
      </c>
      <c r="G6" s="26">
        <f>Užduotys[[#This Row],[Procentai]]</f>
        <v>1</v>
      </c>
      <c r="H6" s="26">
        <v>1</v>
      </c>
    </row>
    <row r="7" spans="2:8" ht="30" customHeight="1" x14ac:dyDescent="0.25">
      <c r="B7" s="17" t="s">
        <v>4</v>
      </c>
      <c r="C7" s="9" t="s">
        <v>16</v>
      </c>
      <c r="D7" s="9" t="s">
        <v>23</v>
      </c>
      <c r="E7" s="22">
        <f ca="1">TODAY()-20</f>
        <v>43187</v>
      </c>
      <c r="F7" s="22">
        <f ca="1">TODAY()+60</f>
        <v>43267</v>
      </c>
      <c r="G7" s="26">
        <f>Užduotys[[#This Row],[Procentai]]</f>
        <v>0.1</v>
      </c>
      <c r="H7" s="26">
        <v>0.1</v>
      </c>
    </row>
    <row r="8" spans="2:8" ht="30" customHeight="1" x14ac:dyDescent="0.25">
      <c r="B8" s="17" t="s">
        <v>5</v>
      </c>
      <c r="C8" s="9" t="s">
        <v>16</v>
      </c>
      <c r="D8" s="9" t="s">
        <v>23</v>
      </c>
      <c r="E8" s="22">
        <f ca="1">TODAY()-15</f>
        <v>43192</v>
      </c>
      <c r="F8" s="22">
        <f ca="1">TODAY()+42</f>
        <v>43249</v>
      </c>
      <c r="G8" s="26">
        <f>Užduotys[[#This Row],[Procentai]]</f>
        <v>0.8</v>
      </c>
      <c r="H8" s="26">
        <v>0.8</v>
      </c>
    </row>
    <row r="9" spans="2:8" ht="30" customHeight="1" x14ac:dyDescent="0.25">
      <c r="B9" s="17" t="s">
        <v>6</v>
      </c>
      <c r="C9" s="9" t="s">
        <v>16</v>
      </c>
      <c r="D9" s="9" t="s">
        <v>24</v>
      </c>
      <c r="E9" s="22">
        <f ca="1">TODAY()-60</f>
        <v>43147</v>
      </c>
      <c r="F9" s="22">
        <f ca="1">TODAY()+40</f>
        <v>43247</v>
      </c>
      <c r="G9" s="26">
        <f>Užduotys[[#This Row],[Procentai]]</f>
        <v>0.2</v>
      </c>
      <c r="H9" s="26">
        <v>0.2</v>
      </c>
    </row>
    <row r="10" spans="2:8" ht="30" customHeight="1" x14ac:dyDescent="0.25">
      <c r="B10" s="17" t="s">
        <v>7</v>
      </c>
      <c r="C10" s="9" t="s">
        <v>16</v>
      </c>
      <c r="D10" s="9" t="s">
        <v>22</v>
      </c>
      <c r="E10" s="22">
        <f ca="1">TODAY()-25</f>
        <v>43182</v>
      </c>
      <c r="F10" s="22">
        <f ca="1">TODAY()+20</f>
        <v>43227</v>
      </c>
      <c r="G10" s="26">
        <f>Užduotys[[#This Row],[Procentai]]</f>
        <v>0.5</v>
      </c>
      <c r="H10" s="26">
        <v>0.5</v>
      </c>
    </row>
    <row r="11" spans="2:8" ht="30" customHeight="1" x14ac:dyDescent="0.25">
      <c r="B11" s="17" t="s">
        <v>8</v>
      </c>
      <c r="C11" s="9" t="s">
        <v>16</v>
      </c>
      <c r="D11" s="9" t="s">
        <v>23</v>
      </c>
      <c r="E11" s="22">
        <f ca="1">TODAY()-34</f>
        <v>43173</v>
      </c>
      <c r="F11" s="22">
        <f ca="1">TODAY()+80</f>
        <v>43287</v>
      </c>
      <c r="G11" s="26">
        <f>Užduotys[[#This Row],[Procentai]]</f>
        <v>0.3</v>
      </c>
      <c r="H11" s="26">
        <v>0.3</v>
      </c>
    </row>
    <row r="12" spans="2:8" ht="30" customHeight="1" x14ac:dyDescent="0.25">
      <c r="B12" s="17" t="s">
        <v>9</v>
      </c>
      <c r="C12" s="9" t="s">
        <v>16</v>
      </c>
      <c r="D12" s="9" t="s">
        <v>24</v>
      </c>
      <c r="E12" s="22">
        <f ca="1">TODAY()-22</f>
        <v>43185</v>
      </c>
      <c r="F12" s="22">
        <f ca="1">TODAY()+24</f>
        <v>43231</v>
      </c>
      <c r="G12" s="26">
        <f>Užduotys[[#This Row],[Procentai]]</f>
        <v>0.35</v>
      </c>
      <c r="H12" s="26">
        <v>0.35</v>
      </c>
    </row>
    <row r="13" spans="2:8" ht="30" customHeight="1" x14ac:dyDescent="0.25">
      <c r="B13" s="17" t="s">
        <v>10</v>
      </c>
      <c r="C13" s="9" t="s">
        <v>16</v>
      </c>
      <c r="D13" s="9" t="s">
        <v>25</v>
      </c>
      <c r="E13" s="22">
        <f ca="1">TODAY()-10</f>
        <v>43197</v>
      </c>
      <c r="F13" s="22">
        <f ca="1">TODAY()+50</f>
        <v>43257</v>
      </c>
      <c r="G13" s="26">
        <f>Užduotys[[#This Row],[Procentai]]</f>
        <v>0.4</v>
      </c>
      <c r="H13" s="26">
        <v>0.4</v>
      </c>
    </row>
    <row r="14" spans="2:8" ht="30" customHeight="1" x14ac:dyDescent="0.25">
      <c r="B14" s="17" t="s">
        <v>11</v>
      </c>
      <c r="C14" s="9" t="s">
        <v>16</v>
      </c>
      <c r="D14" s="9" t="s">
        <v>22</v>
      </c>
      <c r="E14" s="22">
        <f ca="1">TODAY()-10</f>
        <v>43197</v>
      </c>
      <c r="F14" s="22">
        <f ca="1">TODAY()+18</f>
        <v>43225</v>
      </c>
      <c r="G14" s="26">
        <f>Užduotys[[#This Row],[Procentai]]</f>
        <v>0.75</v>
      </c>
      <c r="H14" s="26">
        <v>0.75</v>
      </c>
    </row>
    <row r="15" spans="2:8" ht="30" customHeight="1" x14ac:dyDescent="0.25">
      <c r="B15" s="17" t="s">
        <v>12</v>
      </c>
      <c r="C15" s="9" t="s">
        <v>17</v>
      </c>
      <c r="D15" s="9" t="s">
        <v>25</v>
      </c>
      <c r="E15" s="22">
        <f ca="1">TODAY()-50</f>
        <v>43157</v>
      </c>
      <c r="F15" s="22">
        <f ca="1">TODAY()+60</f>
        <v>43267</v>
      </c>
      <c r="G15" s="26">
        <f>Užduotys[[#This Row],[Procentai]]</f>
        <v>0.5</v>
      </c>
      <c r="H15" s="26">
        <v>0.5</v>
      </c>
    </row>
    <row r="16" spans="2:8" ht="30" customHeight="1" x14ac:dyDescent="0.25">
      <c r="B16" s="17" t="s">
        <v>13</v>
      </c>
      <c r="C16" s="9" t="s">
        <v>17</v>
      </c>
      <c r="D16" s="9" t="s">
        <v>24</v>
      </c>
      <c r="E16" s="22">
        <f ca="1">TODAY()-13</f>
        <v>43194</v>
      </c>
      <c r="F16" s="22">
        <f ca="1">TODAY()+55</f>
        <v>43262</v>
      </c>
      <c r="G16" s="26">
        <f>Užduotys[[#This Row],[Procentai]]</f>
        <v>0.55000000000000004</v>
      </c>
      <c r="H16" s="26">
        <v>0.55000000000000004</v>
      </c>
    </row>
    <row r="17" spans="2:8" ht="30" customHeight="1" x14ac:dyDescent="0.25">
      <c r="B17" s="17" t="s">
        <v>14</v>
      </c>
      <c r="C17" s="9" t="s">
        <v>18</v>
      </c>
      <c r="D17" s="9" t="s">
        <v>22</v>
      </c>
      <c r="E17" s="22">
        <f ca="1">TODAY()-28</f>
        <v>43179</v>
      </c>
      <c r="F17" s="22">
        <f ca="1">TODAY()+44</f>
        <v>43251</v>
      </c>
      <c r="G17" s="26">
        <f>Užduotys[[#This Row],[Procentai]]</f>
        <v>0.6</v>
      </c>
      <c r="H17" s="26">
        <v>0.6</v>
      </c>
    </row>
  </sheetData>
  <mergeCells count="3">
    <mergeCell ref="D2:E2"/>
    <mergeCell ref="B1:C2"/>
    <mergeCell ref="D1:H1"/>
  </mergeCells>
  <conditionalFormatting sqref="B6:H17">
    <cfRule type="expression" dxfId="160" priority="2" stopIfTrue="1">
      <formula>$G6=1</formula>
    </cfRule>
    <cfRule type="expression" dxfId="159" priority="3" stopIfTrue="1">
      <formula>(ParyškinimoTaisyklė)*($F6&lt;=TODAY()+DatosPatikra)*($F6&gt;=TODAY())</formula>
    </cfRule>
  </conditionalFormatting>
  <conditionalFormatting sqref="G6:G17">
    <cfRule type="dataBar" priority="53">
      <dataBar showValue="0">
        <cfvo type="num" val="0"/>
        <cfvo type="num" val="1"/>
        <color theme="1" tint="0.249977111117893"/>
      </dataBar>
      <extLst>
        <ext xmlns:x14="http://schemas.microsoft.com/office/spreadsheetml/2009/9/main" uri="{B025F937-C7B1-47D3-B67F-A62EFF666E3E}">
          <x14:id>{82BA63E7-1098-4931-91F1-1B29948AFD56}</x14:id>
        </ext>
      </extLst>
    </cfRule>
    <cfRule type="colorScale" priority="66">
      <colorScale>
        <cfvo type="percent" val="5"/>
        <cfvo type="percentile" val="40"/>
        <cfvo type="percent" val="75"/>
        <color theme="7" tint="0.39997558519241921"/>
        <color theme="5" tint="0.39997558519241921"/>
        <color theme="6"/>
      </colorScale>
    </cfRule>
  </conditionalFormatting>
  <conditionalFormatting sqref="C3">
    <cfRule type="expression" dxfId="158" priority="5">
      <formula>$D$3="BE PARYŠKINIMO"</formula>
    </cfRule>
  </conditionalFormatting>
  <conditionalFormatting sqref="F2:H2">
    <cfRule type="colorScale" priority="68">
      <colorScale>
        <cfvo type="percent" val="5"/>
        <cfvo type="percent" val="40"/>
        <cfvo type="percent" val="75"/>
        <color theme="7" tint="0.39997558519241921"/>
        <color theme="5" tint="0.39997558519241921"/>
        <color theme="6"/>
      </colorScale>
    </cfRule>
  </conditionalFormatting>
  <dataValidations xWindow="428" yWindow="285" count="17">
    <dataValidation type="list" errorStyle="warning" allowBlank="1" showInputMessage="1" showErrorMessage="1" error="Sąraše pasirinkite intervalo laikotarpį. Pasirinkite ATŠAUKTI, tada paspauskite ALT + rodyklė žemyn, jei reikia parinkčių, tada – rodyklę žemyn ir ENTER, kad pasirinktumėte" prompt="Pasirinkite intervalą užduotims, kurių terminas pažymėtas šiame langelyje. Paspauskite ALT + rodyklė žemyn ir atidarykite išplečiamąjį sąrašą, tada paspauskite rodyklė žemyn ir ENTER, kad pasirinktumėte." sqref="D3" xr:uid="{00000000-0002-0000-0000-000000000000}">
      <formula1>"BE PARYŠKINIMO, D., SAV., MĖN."</formula1>
    </dataValidation>
    <dataValidation type="list" errorStyle="warning" allowBlank="1" showInputMessage="1" showErrorMessage="1" error="Sąraše pasirinkite intervalo reikšmę. Pasirinkite ATŠAUKTI, tada paspauskite ALT + rodyklė žemyn, jei reikia parinkčių, tada – rodyklę žemyn ir ENTER, kad pasirinktumėte" prompt="Pasirinkite intervalo reikšmę užduotims, kurių terminas pažymėtas šiame langelyje. Paspauskite ALT + rodyklė žemyn ir atidarykite išplečiamąjį sąrašą, tada paspauskite rodyklė žemyn ir ENTER, kad pasirinktumėte." sqref="C3" xr:uid="{00000000-0002-0000-0000-000001000000}">
      <formula1>"1,2,3,4,5,6,7,8,9,10,11,12,13,14,15,16,17,18,19,20,21,22,23,24,25,26,27,28,29,30"</formula1>
    </dataValidation>
    <dataValidation allowBlank="1" showInputMessage="1" showErrorMessage="1" prompt="Įveskite užduotį šiame stulpelyje po šia antrašte. Naudokite antraštės filtrus, kad rastumėte konkrečius įrašus" sqref="B5" xr:uid="{00000000-0002-0000-0000-000002000000}"/>
    <dataValidation allowBlank="1" showInputMessage="1" showErrorMessage="1" prompt="Šiame stulpelyje po šia antrašte įveskite Kursas" sqref="C5" xr:uid="{00000000-0002-0000-0000-000003000000}"/>
    <dataValidation allowBlank="1" showInputMessage="1" showErrorMessage="1" prompt="Šiame stulpelyje po šia antrašte Dėstytojas" sqref="D5" xr:uid="{00000000-0002-0000-0000-000004000000}"/>
    <dataValidation allowBlank="1" showInputMessage="1" showErrorMessage="1" prompt="Šiame stulpelyje po šia antrašte įveskite Pradžios data" sqref="E5" xr:uid="{00000000-0002-0000-0000-000005000000}"/>
    <dataValidation allowBlank="1" showInputMessage="1" showErrorMessage="1" prompt="Šiame stulpelyje po šia antrašte įveskite Terminas" sqref="F5" xr:uid="{00000000-0002-0000-0000-000006000000}"/>
    <dataValidation allowBlank="1" showInputMessage="1" showErrorMessage="1" prompt="Stulpelyje po šia antrašte eigos juosta atnaujinama automatiškai" sqref="G5" xr:uid="{00000000-0002-0000-0000-000007000000}"/>
    <dataValidation allowBlank="1" showInputMessage="1" showErrorMessage="1" prompt="Stulpelyje po šia antrašte įveskite įvykdymo procentą" sqref="H5" xr:uid="{00000000-0002-0000-0000-000008000000}"/>
    <dataValidation allowBlank="1" showInputMessage="1" showErrorMessage="1" prompt="Pasirinkite kriterijus užduotims, kurių terminas yra langeliuose C3 ir D3, dešinėje" sqref="B3" xr:uid="{00000000-0002-0000-0000-000009000000}"/>
    <dataValidation allowBlank="1" showInputMessage="1" showErrorMessage="1" prompt="Šiame langelyje rodomas šio darbalapio pavadinimas. Baigimo spalvų juostos legenda yra langeliuose nuo F2 iki H2. Naršymo saitas į Užduočių informacija yra darbalapio langelyje D1" sqref="B1:C2" xr:uid="{00000000-0002-0000-0000-00000A000000}"/>
    <dataValidation allowBlank="1" showInputMessage="1" showErrorMessage="1" prompt="Atlikimo spalvų juostos legenda yra langeliuose į dešinę. Spalvų juostos automatiškai naujinamos Užduočių lentelės eigos stulpelyje" sqref="D2:E2" xr:uid="{00000000-0002-0000-0000-00000B000000}"/>
    <dataValidation allowBlank="1" showInputMessage="1" showErrorMessage="1" prompt="Sukurkite užduočių tvarkaraštį šioje darbaknygėje. Įveskite informaciją Užduočių lentelėje nuo langelio B5 šiame darbalapyje." sqref="A1" xr:uid="{00000000-0002-0000-0000-00000C000000}"/>
    <dataValidation allowBlank="1" showInputMessage="1" showErrorMessage="1" prompt="Užduočių eiga, kuri yra didesnė arba lygi 0 %, bet mažesnė nei 40 proc., paryškinama RGB spalva R=123 G=209 B=255" sqref="F2" xr:uid="{00000000-0002-0000-0000-00000D000000}"/>
    <dataValidation allowBlank="1" showInputMessage="1" showErrorMessage="1" prompt="Užduočių eiga, kuri yra didesnė arba lygi 40 %, bet mažesnė nei 75 %., paryškinama RGB spalva R=188 G=222 B=182" sqref="G2" xr:uid="{00000000-0002-0000-0000-00000E000000}"/>
    <dataValidation allowBlank="1" showInputMessage="1" showErrorMessage="1" prompt="Užduočių eiga, kuri yra didesnė arba lygi 75 % iki 99 proc., paryškinama RGB spalva R=254 G=198 B=11" sqref="H2" xr:uid="{00000000-0002-0000-0000-00000F000000}"/>
    <dataValidation allowBlank="1" showInputMessage="1" showErrorMessage="1" prompt="Naršymo saitas į Užduočių informacijos darbalapį" sqref="D1" xr:uid="{00000000-0002-0000-0000-000010000000}"/>
  </dataValidations>
  <hyperlinks>
    <hyperlink ref="D1:H1" location="'Užduočių informacija'!A1" tooltip="Pasirinkite, jei norite eiti į Užduočių informacijos darbalapį" display="UŽDUOČIŲ INFORMACIJA &gt;" xr:uid="{00000000-0004-0000-0000-000000000000}"/>
  </hyperlinks>
  <printOptions horizontalCentered="1"/>
  <pageMargins left="0.25" right="0.25" top="0.75" bottom="0.75" header="0.3" footer="0.3"/>
  <pageSetup paperSize="9" fitToHeight="0" orientation="landscape" r:id="rId1"/>
  <headerFooter differentFirst="1">
    <oddFooter>Page &amp;P of &amp;N</oddFooter>
  </headerFooter>
  <ignoredErrors>
    <ignoredError sqref="F6:F17"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82BA63E7-1098-4931-91F1-1B29948AFD56}">
            <x14:dataBar minLength="0" maxLength="100" border="1" gradient="0" negativeBarBorderColorSameAsPositive="0">
              <x14:cfvo type="num">
                <xm:f>0</xm:f>
              </x14:cfvo>
              <x14:cfvo type="num">
                <xm:f>1</xm:f>
              </x14:cfvo>
              <x14:borderColor theme="1" tint="0.249977111117893"/>
              <x14:negativeFillColor rgb="FFFF0000"/>
              <x14:negativeBorderColor rgb="FFFF0000"/>
              <x14:axisColor rgb="FF000000"/>
            </x14:dataBar>
          </x14:cfRule>
          <xm:sqref>G6:G17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pageSetUpPr autoPageBreaks="0" fitToPage="1"/>
  </sheetPr>
  <dimension ref="A1:O75"/>
  <sheetViews>
    <sheetView showGridLines="0" zoomScaleNormal="100" workbookViewId="0"/>
  </sheetViews>
  <sheetFormatPr defaultRowHeight="30" customHeight="1" x14ac:dyDescent="0.25"/>
  <cols>
    <col min="1" max="1" width="2.7109375" style="4" customWidth="1"/>
    <col min="2" max="2" width="19" style="1" customWidth="1"/>
    <col min="3" max="3" width="26.140625" style="8" customWidth="1"/>
    <col min="4" max="4" width="23.5703125" style="7" customWidth="1"/>
    <col min="5" max="6" width="16.28515625" style="6" customWidth="1"/>
    <col min="7" max="7" width="17.28515625" style="6" bestFit="1" customWidth="1"/>
    <col min="8" max="8" width="2.5703125" customWidth="1"/>
    <col min="9" max="13" width="10.5703125" customWidth="1"/>
    <col min="15" max="15" width="2.7109375" customWidth="1"/>
  </cols>
  <sheetData>
    <row r="1" spans="1:15" ht="37.5" customHeight="1" x14ac:dyDescent="0.25">
      <c r="A1"/>
      <c r="B1" s="29" t="s">
        <v>32</v>
      </c>
      <c r="C1" s="29"/>
      <c r="D1" s="29"/>
      <c r="E1" s="29"/>
      <c r="F1" s="29"/>
      <c r="G1" s="29"/>
      <c r="H1" s="29"/>
      <c r="I1" s="29"/>
      <c r="J1" s="29"/>
      <c r="K1" s="29"/>
      <c r="L1" s="30" t="s">
        <v>38</v>
      </c>
      <c r="M1" s="30"/>
      <c r="N1" s="30"/>
    </row>
    <row r="2" spans="1:15" ht="50.1" customHeight="1" x14ac:dyDescent="0.25">
      <c r="A2"/>
      <c r="B2" s="34" t="s">
        <v>33</v>
      </c>
      <c r="C2" s="34"/>
      <c r="D2" s="34"/>
      <c r="E2" s="34"/>
      <c r="F2" s="34"/>
      <c r="G2" s="34"/>
      <c r="H2" s="34"/>
      <c r="I2" s="34"/>
      <c r="J2" s="34"/>
      <c r="K2" s="34"/>
      <c r="L2" s="34"/>
      <c r="M2" s="34"/>
      <c r="N2" s="34"/>
      <c r="O2" s="34"/>
    </row>
    <row r="3" spans="1:15" ht="23.25" x14ac:dyDescent="0.25">
      <c r="A3" s="2"/>
      <c r="B3" s="3" t="s">
        <v>21</v>
      </c>
      <c r="C3" s="3" t="s">
        <v>15</v>
      </c>
      <c r="D3" s="3" t="s">
        <v>2</v>
      </c>
      <c r="E3" s="3" t="s">
        <v>26</v>
      </c>
      <c r="F3" s="3" t="s">
        <v>28</v>
      </c>
      <c r="G3" s="3" t="s">
        <v>30</v>
      </c>
      <c r="I3" s="33" t="s">
        <v>34</v>
      </c>
      <c r="J3" s="33"/>
      <c r="K3" s="33" t="s">
        <v>36</v>
      </c>
      <c r="L3" s="33"/>
      <c r="M3" s="33" t="s">
        <v>39</v>
      </c>
      <c r="N3" s="33"/>
      <c r="O3" s="33"/>
    </row>
    <row r="4" spans="1:15" ht="15.75" x14ac:dyDescent="0.25">
      <c r="B4" s="31" t="s">
        <v>22</v>
      </c>
      <c r="C4" s="31" t="s">
        <v>16</v>
      </c>
      <c r="D4" s="27" t="s">
        <v>3</v>
      </c>
      <c r="E4" s="24">
        <v>43176</v>
      </c>
      <c r="F4" s="24">
        <v>43236</v>
      </c>
      <c r="G4" s="25">
        <v>1</v>
      </c>
      <c r="I4" s="33"/>
      <c r="J4" s="33"/>
      <c r="K4" s="33"/>
      <c r="L4" s="33"/>
      <c r="M4" s="33"/>
      <c r="N4" s="33"/>
      <c r="O4" s="33"/>
    </row>
    <row r="5" spans="1:15" ht="15.75" x14ac:dyDescent="0.25">
      <c r="B5" s="32"/>
      <c r="C5" s="32"/>
      <c r="D5" s="27" t="s">
        <v>7</v>
      </c>
      <c r="E5" s="24">
        <v>43181</v>
      </c>
      <c r="F5" s="24">
        <v>43226</v>
      </c>
      <c r="G5" s="25">
        <v>0.5</v>
      </c>
      <c r="I5" s="33"/>
      <c r="J5" s="33"/>
      <c r="K5" s="33"/>
      <c r="L5" s="33"/>
      <c r="M5" s="33"/>
      <c r="N5" s="33"/>
      <c r="O5" s="33"/>
    </row>
    <row r="6" spans="1:15" ht="15.75" x14ac:dyDescent="0.25">
      <c r="B6" s="32"/>
      <c r="C6" s="32"/>
      <c r="D6" s="27" t="s">
        <v>11</v>
      </c>
      <c r="E6" s="24">
        <v>43196</v>
      </c>
      <c r="F6" s="24">
        <v>43224</v>
      </c>
      <c r="G6" s="25">
        <v>0.75</v>
      </c>
      <c r="I6" s="33"/>
      <c r="J6" s="33"/>
      <c r="K6" s="33"/>
      <c r="L6" s="33"/>
      <c r="M6" s="33"/>
      <c r="N6" s="33"/>
      <c r="O6" s="33"/>
    </row>
    <row r="7" spans="1:15" ht="15.75" x14ac:dyDescent="0.25">
      <c r="B7" s="32"/>
      <c r="C7" s="27" t="s">
        <v>18</v>
      </c>
      <c r="D7" s="27" t="s">
        <v>14</v>
      </c>
      <c r="E7" s="24">
        <v>43178</v>
      </c>
      <c r="F7" s="24">
        <v>43250</v>
      </c>
      <c r="G7" s="25">
        <v>0.6</v>
      </c>
      <c r="I7" s="33"/>
      <c r="J7" s="33"/>
      <c r="K7" s="33"/>
      <c r="L7" s="33"/>
      <c r="M7" s="33"/>
      <c r="N7" s="33"/>
      <c r="O7" s="33"/>
    </row>
    <row r="8" spans="1:15" ht="15.75" x14ac:dyDescent="0.25">
      <c r="B8" s="31" t="s">
        <v>23</v>
      </c>
      <c r="C8" s="31" t="s">
        <v>16</v>
      </c>
      <c r="D8" s="27" t="s">
        <v>4</v>
      </c>
      <c r="E8" s="24">
        <v>43186</v>
      </c>
      <c r="F8" s="24">
        <v>43266</v>
      </c>
      <c r="G8" s="25">
        <v>0.1</v>
      </c>
      <c r="I8" s="33"/>
      <c r="J8" s="33"/>
      <c r="K8" s="33"/>
      <c r="L8" s="33"/>
      <c r="M8" s="33"/>
      <c r="N8" s="33"/>
      <c r="O8" s="33"/>
    </row>
    <row r="9" spans="1:15" ht="15.75" x14ac:dyDescent="0.25">
      <c r="B9" s="32"/>
      <c r="C9" s="32"/>
      <c r="D9" s="27" t="s">
        <v>5</v>
      </c>
      <c r="E9" s="24">
        <v>43191</v>
      </c>
      <c r="F9" s="24">
        <v>43248</v>
      </c>
      <c r="G9" s="25">
        <v>0.8</v>
      </c>
      <c r="I9" s="33"/>
      <c r="J9" s="33"/>
      <c r="K9" s="33"/>
      <c r="L9" s="33"/>
      <c r="M9" s="33"/>
      <c r="N9" s="33"/>
      <c r="O9" s="33"/>
    </row>
    <row r="10" spans="1:15" ht="15.75" x14ac:dyDescent="0.25">
      <c r="B10" s="32"/>
      <c r="C10" s="32"/>
      <c r="D10" s="27" t="s">
        <v>8</v>
      </c>
      <c r="E10" s="24">
        <v>43172</v>
      </c>
      <c r="F10" s="24">
        <v>43286</v>
      </c>
      <c r="G10" s="25">
        <v>0.3</v>
      </c>
      <c r="I10" s="33"/>
      <c r="J10" s="33"/>
      <c r="K10" s="33"/>
      <c r="L10" s="33"/>
      <c r="M10" s="33"/>
      <c r="N10" s="33"/>
      <c r="O10" s="33"/>
    </row>
    <row r="11" spans="1:15" ht="15.75" x14ac:dyDescent="0.25">
      <c r="B11" s="31" t="s">
        <v>24</v>
      </c>
      <c r="C11" s="32" t="s">
        <v>16</v>
      </c>
      <c r="D11" s="27" t="s">
        <v>6</v>
      </c>
      <c r="E11" s="24">
        <v>43146</v>
      </c>
      <c r="F11" s="24">
        <v>43246</v>
      </c>
      <c r="G11" s="25">
        <v>0.2</v>
      </c>
      <c r="I11" s="33"/>
      <c r="J11" s="33"/>
      <c r="K11" s="33"/>
      <c r="L11" s="33"/>
      <c r="M11" s="33"/>
      <c r="N11" s="33"/>
      <c r="O11" s="33"/>
    </row>
    <row r="12" spans="1:15" ht="15.75" x14ac:dyDescent="0.25">
      <c r="B12" s="32"/>
      <c r="C12" s="32"/>
      <c r="D12" s="27" t="s">
        <v>9</v>
      </c>
      <c r="E12" s="24">
        <v>43184</v>
      </c>
      <c r="F12" s="24">
        <v>43230</v>
      </c>
      <c r="G12" s="25">
        <v>0.35</v>
      </c>
      <c r="I12" s="33"/>
      <c r="J12" s="33"/>
      <c r="K12" s="33"/>
      <c r="L12" s="33"/>
      <c r="M12" s="33"/>
      <c r="N12" s="33"/>
      <c r="O12" s="33"/>
    </row>
    <row r="13" spans="1:15" ht="15.75" x14ac:dyDescent="0.25">
      <c r="B13" s="32"/>
      <c r="C13" s="27" t="s">
        <v>17</v>
      </c>
      <c r="D13" s="27" t="s">
        <v>13</v>
      </c>
      <c r="E13" s="24">
        <v>43193</v>
      </c>
      <c r="F13" s="24">
        <v>43261</v>
      </c>
      <c r="G13" s="25">
        <v>0.55000000000000004</v>
      </c>
      <c r="I13" s="33" t="s">
        <v>35</v>
      </c>
      <c r="J13" s="33"/>
      <c r="K13" s="33" t="s">
        <v>37</v>
      </c>
      <c r="L13" s="33"/>
    </row>
    <row r="14" spans="1:15" ht="15.75" x14ac:dyDescent="0.25">
      <c r="B14" s="31" t="s">
        <v>25</v>
      </c>
      <c r="C14" s="27" t="s">
        <v>16</v>
      </c>
      <c r="D14" s="27" t="s">
        <v>10</v>
      </c>
      <c r="E14" s="24">
        <v>43196</v>
      </c>
      <c r="F14" s="24">
        <v>43256</v>
      </c>
      <c r="G14" s="25">
        <v>0.4</v>
      </c>
      <c r="K14" s="18"/>
      <c r="L14" s="18"/>
    </row>
    <row r="15" spans="1:15" ht="15.75" x14ac:dyDescent="0.25">
      <c r="B15" s="32"/>
      <c r="C15" s="27" t="s">
        <v>17</v>
      </c>
      <c r="D15" s="27" t="s">
        <v>12</v>
      </c>
      <c r="E15" s="24">
        <v>43156</v>
      </c>
      <c r="F15" s="24">
        <v>43266</v>
      </c>
      <c r="G15" s="25">
        <v>0.5</v>
      </c>
      <c r="I15" s="18"/>
      <c r="J15" s="18"/>
      <c r="K15" s="18"/>
      <c r="L15" s="18"/>
    </row>
    <row r="16" spans="1:15" ht="30" customHeight="1" x14ac:dyDescent="0.25">
      <c r="B16"/>
      <c r="C16"/>
      <c r="D16"/>
      <c r="E16"/>
      <c r="F16"/>
      <c r="G16"/>
      <c r="I16" s="18"/>
      <c r="J16" s="18"/>
      <c r="K16" s="18"/>
      <c r="L16" s="18"/>
    </row>
    <row r="17" spans="2:12" ht="30" customHeight="1" x14ac:dyDescent="0.25">
      <c r="B17"/>
      <c r="C17"/>
      <c r="D17"/>
      <c r="E17"/>
      <c r="F17"/>
      <c r="G17"/>
      <c r="I17" s="18"/>
      <c r="J17" s="18"/>
      <c r="K17" s="18"/>
      <c r="L17" s="18"/>
    </row>
    <row r="18" spans="2:12" ht="30" customHeight="1" x14ac:dyDescent="0.25">
      <c r="B18"/>
      <c r="C18"/>
      <c r="D18"/>
      <c r="E18"/>
      <c r="F18"/>
      <c r="G18"/>
      <c r="I18" s="18"/>
      <c r="J18" s="18"/>
      <c r="K18" s="18"/>
      <c r="L18" s="18"/>
    </row>
    <row r="19" spans="2:12" ht="30" customHeight="1" x14ac:dyDescent="0.25">
      <c r="B19"/>
      <c r="C19"/>
      <c r="D19"/>
      <c r="E19"/>
      <c r="F19"/>
      <c r="G19"/>
      <c r="I19" s="18"/>
      <c r="J19" s="18"/>
      <c r="K19" s="18"/>
      <c r="L19" s="18"/>
    </row>
    <row r="20" spans="2:12" ht="30" customHeight="1" x14ac:dyDescent="0.25">
      <c r="B20"/>
      <c r="C20"/>
      <c r="D20"/>
      <c r="E20"/>
      <c r="F20"/>
      <c r="G20"/>
      <c r="I20" s="18"/>
      <c r="J20" s="18"/>
      <c r="K20" s="18"/>
      <c r="L20" s="18"/>
    </row>
    <row r="21" spans="2:12" ht="30" customHeight="1" x14ac:dyDescent="0.25">
      <c r="B21"/>
      <c r="C21"/>
      <c r="D21"/>
      <c r="E21"/>
      <c r="F21"/>
      <c r="G21"/>
      <c r="I21" s="18"/>
      <c r="J21" s="18"/>
      <c r="K21" s="18"/>
      <c r="L21" s="18"/>
    </row>
    <row r="22" spans="2:12" ht="30" customHeight="1" x14ac:dyDescent="0.25">
      <c r="B22"/>
      <c r="C22"/>
      <c r="D22"/>
      <c r="E22"/>
      <c r="F22"/>
      <c r="G22"/>
      <c r="I22" s="18"/>
      <c r="J22" s="18"/>
      <c r="K22" s="18"/>
      <c r="L22" s="18"/>
    </row>
    <row r="23" spans="2:12" ht="30" customHeight="1" x14ac:dyDescent="0.25">
      <c r="B23"/>
      <c r="C23"/>
      <c r="D23"/>
      <c r="E23"/>
      <c r="F23"/>
      <c r="G23"/>
    </row>
    <row r="24" spans="2:12" ht="30" customHeight="1" x14ac:dyDescent="0.25">
      <c r="B24"/>
      <c r="C24"/>
      <c r="D24"/>
      <c r="E24"/>
      <c r="F24"/>
      <c r="G24"/>
    </row>
    <row r="25" spans="2:12" ht="30" customHeight="1" x14ac:dyDescent="0.25">
      <c r="B25"/>
      <c r="C25"/>
      <c r="D25"/>
      <c r="E25"/>
      <c r="F25"/>
      <c r="G25"/>
    </row>
    <row r="26" spans="2:12" ht="30" customHeight="1" x14ac:dyDescent="0.25">
      <c r="B26"/>
      <c r="C26"/>
      <c r="D26"/>
      <c r="E26"/>
      <c r="F26"/>
      <c r="G26"/>
    </row>
    <row r="27" spans="2:12" ht="30" customHeight="1" x14ac:dyDescent="0.25">
      <c r="B27"/>
      <c r="C27"/>
      <c r="D27"/>
      <c r="E27"/>
      <c r="F27"/>
      <c r="G27"/>
    </row>
    <row r="28" spans="2:12" ht="30" customHeight="1" x14ac:dyDescent="0.25">
      <c r="B28"/>
      <c r="C28"/>
      <c r="D28"/>
      <c r="E28"/>
      <c r="F28"/>
      <c r="G28"/>
    </row>
    <row r="29" spans="2:12" ht="30" customHeight="1" x14ac:dyDescent="0.25">
      <c r="B29"/>
      <c r="C29"/>
      <c r="D29"/>
      <c r="E29"/>
      <c r="F29"/>
      <c r="G29"/>
    </row>
    <row r="30" spans="2:12" ht="30" customHeight="1" x14ac:dyDescent="0.25">
      <c r="B30"/>
      <c r="C30"/>
      <c r="D30"/>
      <c r="E30"/>
      <c r="F30"/>
      <c r="G30"/>
    </row>
    <row r="31" spans="2:12" ht="30" customHeight="1" x14ac:dyDescent="0.25">
      <c r="B31"/>
      <c r="C31"/>
      <c r="D31"/>
      <c r="E31"/>
      <c r="F31"/>
      <c r="G31"/>
    </row>
    <row r="32" spans="2:12" ht="30" customHeight="1" x14ac:dyDescent="0.25">
      <c r="B32"/>
      <c r="C32"/>
      <c r="D32"/>
      <c r="E32"/>
      <c r="F32"/>
      <c r="G32"/>
    </row>
    <row r="33" spans="2:7" ht="30" customHeight="1" x14ac:dyDescent="0.25">
      <c r="B33"/>
      <c r="C33"/>
      <c r="D33"/>
      <c r="E33"/>
      <c r="F33"/>
      <c r="G33"/>
    </row>
    <row r="34" spans="2:7" ht="30" customHeight="1" x14ac:dyDescent="0.25">
      <c r="B34"/>
      <c r="C34"/>
      <c r="D34"/>
      <c r="E34"/>
      <c r="F34"/>
      <c r="G34"/>
    </row>
    <row r="35" spans="2:7" ht="30" customHeight="1" x14ac:dyDescent="0.25">
      <c r="B35"/>
      <c r="C35"/>
      <c r="D35"/>
      <c r="E35"/>
      <c r="F35"/>
      <c r="G35"/>
    </row>
    <row r="36" spans="2:7" ht="30" customHeight="1" x14ac:dyDescent="0.25">
      <c r="B36"/>
      <c r="C36"/>
      <c r="D36"/>
      <c r="E36"/>
      <c r="F36"/>
      <c r="G36"/>
    </row>
    <row r="37" spans="2:7" ht="30" customHeight="1" x14ac:dyDescent="0.25">
      <c r="B37"/>
      <c r="C37"/>
      <c r="D37"/>
      <c r="E37"/>
      <c r="F37"/>
      <c r="G37"/>
    </row>
    <row r="38" spans="2:7" ht="30" customHeight="1" x14ac:dyDescent="0.25">
      <c r="B38"/>
      <c r="C38"/>
      <c r="D38"/>
      <c r="E38"/>
      <c r="F38"/>
      <c r="G38"/>
    </row>
    <row r="39" spans="2:7" ht="30" customHeight="1" x14ac:dyDescent="0.25">
      <c r="B39"/>
      <c r="C39"/>
      <c r="D39"/>
      <c r="E39"/>
      <c r="F39"/>
      <c r="G39"/>
    </row>
    <row r="40" spans="2:7" ht="30" customHeight="1" x14ac:dyDescent="0.25">
      <c r="B40"/>
      <c r="C40"/>
      <c r="D40"/>
      <c r="E40"/>
      <c r="F40"/>
      <c r="G40"/>
    </row>
    <row r="41" spans="2:7" ht="30" customHeight="1" x14ac:dyDescent="0.25">
      <c r="B41"/>
      <c r="C41"/>
      <c r="D41"/>
      <c r="E41"/>
      <c r="F41"/>
      <c r="G41"/>
    </row>
    <row r="42" spans="2:7" ht="30" customHeight="1" x14ac:dyDescent="0.25">
      <c r="B42"/>
      <c r="C42"/>
      <c r="D42"/>
      <c r="E42"/>
      <c r="F42"/>
      <c r="G42"/>
    </row>
    <row r="43" spans="2:7" ht="30" customHeight="1" x14ac:dyDescent="0.25">
      <c r="B43"/>
      <c r="C43"/>
      <c r="D43"/>
      <c r="E43"/>
      <c r="F43"/>
      <c r="G43"/>
    </row>
    <row r="44" spans="2:7" ht="30" customHeight="1" x14ac:dyDescent="0.25">
      <c r="B44"/>
      <c r="C44"/>
      <c r="D44"/>
      <c r="E44"/>
      <c r="F44"/>
      <c r="G44"/>
    </row>
    <row r="45" spans="2:7" ht="30" customHeight="1" x14ac:dyDescent="0.25">
      <c r="B45"/>
      <c r="C45"/>
      <c r="D45"/>
      <c r="E45"/>
      <c r="F45"/>
      <c r="G45"/>
    </row>
    <row r="46" spans="2:7" ht="30" customHeight="1" x14ac:dyDescent="0.25">
      <c r="B46"/>
      <c r="C46"/>
      <c r="D46"/>
      <c r="E46"/>
      <c r="F46"/>
      <c r="G46"/>
    </row>
    <row r="47" spans="2:7" ht="30" customHeight="1" x14ac:dyDescent="0.25">
      <c r="B47"/>
      <c r="C47"/>
      <c r="D47"/>
      <c r="E47"/>
      <c r="F47"/>
      <c r="G47"/>
    </row>
    <row r="48" spans="2:7" ht="30" customHeight="1" x14ac:dyDescent="0.25">
      <c r="B48"/>
      <c r="C48"/>
      <c r="D48"/>
      <c r="E48"/>
      <c r="F48"/>
      <c r="G48"/>
    </row>
    <row r="49" spans="2:7" ht="30" customHeight="1" x14ac:dyDescent="0.25">
      <c r="B49"/>
      <c r="C49"/>
      <c r="D49"/>
      <c r="E49"/>
      <c r="F49"/>
      <c r="G49"/>
    </row>
    <row r="50" spans="2:7" ht="30" customHeight="1" x14ac:dyDescent="0.25">
      <c r="B50"/>
      <c r="C50"/>
      <c r="D50"/>
      <c r="E50"/>
      <c r="F50"/>
      <c r="G50"/>
    </row>
    <row r="51" spans="2:7" ht="30" customHeight="1" x14ac:dyDescent="0.25">
      <c r="B51"/>
      <c r="C51"/>
      <c r="D51"/>
      <c r="E51"/>
      <c r="F51"/>
      <c r="G51"/>
    </row>
    <row r="52" spans="2:7" ht="30" customHeight="1" x14ac:dyDescent="0.25">
      <c r="B52"/>
      <c r="C52"/>
      <c r="D52"/>
      <c r="E52"/>
      <c r="F52"/>
      <c r="G52"/>
    </row>
    <row r="53" spans="2:7" ht="30" customHeight="1" x14ac:dyDescent="0.25">
      <c r="B53"/>
      <c r="C53"/>
      <c r="D53"/>
      <c r="E53"/>
      <c r="F53"/>
      <c r="G53"/>
    </row>
    <row r="54" spans="2:7" ht="30" customHeight="1" x14ac:dyDescent="0.25">
      <c r="B54"/>
      <c r="C54"/>
      <c r="D54"/>
      <c r="E54"/>
      <c r="F54"/>
      <c r="G54"/>
    </row>
    <row r="55" spans="2:7" ht="30" customHeight="1" x14ac:dyDescent="0.25">
      <c r="B55"/>
      <c r="C55"/>
      <c r="D55"/>
      <c r="E55"/>
      <c r="F55"/>
      <c r="G55"/>
    </row>
    <row r="56" spans="2:7" ht="30" customHeight="1" x14ac:dyDescent="0.25">
      <c r="B56"/>
      <c r="C56"/>
      <c r="D56"/>
      <c r="E56"/>
      <c r="F56"/>
      <c r="G56"/>
    </row>
    <row r="57" spans="2:7" ht="30" customHeight="1" x14ac:dyDescent="0.25">
      <c r="B57"/>
      <c r="C57"/>
      <c r="D57"/>
      <c r="E57"/>
      <c r="F57"/>
      <c r="G57"/>
    </row>
    <row r="58" spans="2:7" ht="30" customHeight="1" x14ac:dyDescent="0.25">
      <c r="B58"/>
      <c r="C58"/>
      <c r="D58"/>
      <c r="E58"/>
      <c r="F58"/>
      <c r="G58"/>
    </row>
    <row r="59" spans="2:7" ht="30" customHeight="1" x14ac:dyDescent="0.25">
      <c r="B59"/>
      <c r="C59"/>
      <c r="D59"/>
      <c r="E59"/>
      <c r="F59"/>
      <c r="G59"/>
    </row>
    <row r="60" spans="2:7" ht="30" customHeight="1" x14ac:dyDescent="0.25">
      <c r="B60"/>
      <c r="C60"/>
      <c r="D60"/>
      <c r="E60"/>
      <c r="F60"/>
      <c r="G60"/>
    </row>
    <row r="61" spans="2:7" ht="30" customHeight="1" x14ac:dyDescent="0.25">
      <c r="B61"/>
      <c r="C61"/>
      <c r="D61"/>
      <c r="E61"/>
      <c r="F61"/>
      <c r="G61"/>
    </row>
    <row r="62" spans="2:7" ht="30" customHeight="1" x14ac:dyDescent="0.25">
      <c r="B62"/>
      <c r="C62"/>
      <c r="D62"/>
      <c r="E62"/>
      <c r="F62"/>
      <c r="G62"/>
    </row>
    <row r="63" spans="2:7" ht="30" customHeight="1" x14ac:dyDescent="0.25">
      <c r="B63"/>
      <c r="C63"/>
      <c r="D63"/>
      <c r="E63"/>
      <c r="F63"/>
      <c r="G63"/>
    </row>
    <row r="64" spans="2:7" ht="30" customHeight="1" x14ac:dyDescent="0.25">
      <c r="B64"/>
      <c r="C64"/>
      <c r="D64"/>
      <c r="E64"/>
      <c r="F64"/>
      <c r="G64"/>
    </row>
    <row r="65" spans="2:7" ht="30" customHeight="1" x14ac:dyDescent="0.25">
      <c r="B65"/>
      <c r="C65"/>
      <c r="D65"/>
      <c r="E65"/>
      <c r="F65"/>
      <c r="G65"/>
    </row>
    <row r="66" spans="2:7" ht="30" customHeight="1" x14ac:dyDescent="0.25">
      <c r="B66"/>
      <c r="C66"/>
      <c r="D66"/>
      <c r="E66"/>
      <c r="F66"/>
      <c r="G66"/>
    </row>
    <row r="67" spans="2:7" ht="30" customHeight="1" x14ac:dyDescent="0.25">
      <c r="B67"/>
      <c r="C67"/>
      <c r="D67"/>
      <c r="E67"/>
      <c r="F67"/>
      <c r="G67"/>
    </row>
    <row r="68" spans="2:7" ht="30" customHeight="1" x14ac:dyDescent="0.25">
      <c r="B68"/>
      <c r="C68"/>
      <c r="D68"/>
      <c r="E68"/>
      <c r="F68"/>
      <c r="G68"/>
    </row>
    <row r="69" spans="2:7" ht="30" customHeight="1" x14ac:dyDescent="0.25">
      <c r="B69"/>
      <c r="C69"/>
      <c r="D69"/>
      <c r="E69"/>
      <c r="F69"/>
      <c r="G69"/>
    </row>
    <row r="70" spans="2:7" ht="30" customHeight="1" x14ac:dyDescent="0.25">
      <c r="B70"/>
      <c r="C70"/>
      <c r="D70"/>
      <c r="E70"/>
      <c r="F70"/>
      <c r="G70"/>
    </row>
    <row r="71" spans="2:7" ht="30" customHeight="1" x14ac:dyDescent="0.25">
      <c r="B71"/>
      <c r="C71"/>
      <c r="D71"/>
      <c r="E71"/>
      <c r="F71"/>
      <c r="G71"/>
    </row>
    <row r="72" spans="2:7" ht="30" customHeight="1" x14ac:dyDescent="0.25">
      <c r="B72"/>
      <c r="C72"/>
      <c r="D72"/>
      <c r="E72"/>
      <c r="F72"/>
      <c r="G72"/>
    </row>
    <row r="73" spans="2:7" ht="30" customHeight="1" x14ac:dyDescent="0.25">
      <c r="B73"/>
      <c r="C73"/>
      <c r="D73"/>
      <c r="E73"/>
      <c r="F73"/>
      <c r="G73"/>
    </row>
    <row r="74" spans="2:7" ht="30" customHeight="1" x14ac:dyDescent="0.25">
      <c r="B74"/>
      <c r="C74"/>
      <c r="D74"/>
      <c r="E74"/>
      <c r="F74"/>
      <c r="G74"/>
    </row>
    <row r="75" spans="2:7" ht="30" customHeight="1" x14ac:dyDescent="0.25">
      <c r="B75"/>
      <c r="C75"/>
      <c r="D75"/>
      <c r="E75"/>
      <c r="F75"/>
      <c r="G75"/>
    </row>
  </sheetData>
  <mergeCells count="14">
    <mergeCell ref="B11:B13"/>
    <mergeCell ref="B14:B15"/>
    <mergeCell ref="C4:C6"/>
    <mergeCell ref="C8:C12"/>
    <mergeCell ref="L1:N1"/>
    <mergeCell ref="I13:J13"/>
    <mergeCell ref="K13:L13"/>
    <mergeCell ref="B2:O2"/>
    <mergeCell ref="I3:J12"/>
    <mergeCell ref="K3:L12"/>
    <mergeCell ref="M3:O12"/>
    <mergeCell ref="B1:K1"/>
    <mergeCell ref="B4:B7"/>
    <mergeCell ref="B8:B10"/>
  </mergeCells>
  <dataValidations count="3">
    <dataValidation allowBlank="1" showInputMessage="1" showErrorMessage="1" prompt="Užduoties informacija automatiškai atnaujinama šio darbalapio Užduočių „PivotTable“. Naršymo saitas į Užduočių tvarkaraštį yra darbalapio langelyje L1" sqref="A1" xr:uid="{00000000-0002-0000-0100-000000000000}"/>
    <dataValidation allowBlank="1" showInputMessage="1" showErrorMessage="1" prompt="Šiame langelyje yra pavadinimas Naršymo saitas į Užduočių tvarkaraštį yra darbalapio langelyje dešinėje. Instrukcija pateikiama langelyje apačioje" sqref="B1:K1" xr:uid="{00000000-0002-0000-0100-000001000000}"/>
    <dataValidation allowBlank="1" showInputMessage="1" showErrorMessage="1" prompt="Naršymo saitas į Užduočių tvarkaraštį yra šiame langelyje" sqref="L1:N1" xr:uid="{00000000-0002-0000-0100-000002000000}"/>
  </dataValidations>
  <hyperlinks>
    <hyperlink ref="L1:N1" location="'Užduočių tvarkaraštis'!A1" tooltip="Pasirinkite, jei norite eiti į Užduočių tvarkaraščio darbalapį" display="&lt; UŽDUOČIŲ TVARKARAŠTIS" xr:uid="{00000000-0004-0000-0100-000000000000}"/>
  </hyperlinks>
  <printOptions horizontalCentered="1"/>
  <pageMargins left="0.25" right="0.25" top="0.75" bottom="0.75" header="0.3" footer="0.3"/>
  <pageSetup paperSize="9" fitToHeight="0" orientation="landscape" r:id="rId2"/>
  <headerFooter differentFirst="1">
    <oddFooter>Page &amp;P of &amp;N</oddFooter>
  </headerFooter>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Įvardytieji diapazonai</vt:lpstr>
      </vt:variant>
      <vt:variant>
        <vt:i4>3</vt:i4>
      </vt:variant>
    </vt:vector>
  </HeadingPairs>
  <TitlesOfParts>
    <vt:vector size="5" baseType="lpstr">
      <vt:lpstr>Užduočių tvarkaraštis</vt:lpstr>
      <vt:lpstr>Užduočių informacija</vt:lpstr>
      <vt:lpstr>'Užduočių informacija'!Print_Area</vt:lpstr>
      <vt:lpstr>'Užduočių informacija'!Print_Titles</vt:lpstr>
      <vt:lpstr>'Užduočių tvarkaraštis'!Print_Titles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2017-12-29T03:43:44Z</dcterms:created>
  <dcterms:modified xsi:type="dcterms:W3CDTF">2018-04-17T02:53:21Z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2017-12-29T03:43:47.9399250Z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