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lt-LT\"/>
    </mc:Choice>
  </mc:AlternateContent>
  <xr:revisionPtr revIDLastSave="0" documentId="13_ncr:1_{008E7A13-0855-4244-AD26-0237E82C3E69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Mokesčių sekimo priemonė" sheetId="1" r:id="rId1"/>
    <sheet name="Mokesčių mokėjimo informacija" sheetId="2" r:id="rId2"/>
  </sheets>
  <definedNames>
    <definedName name="IšVisoMėn">DATEDIF(IšVisoMėn,TODAY(),"m")</definedName>
    <definedName name="MėnesioMokesčiai">'Mokesčių sekimo priemonė'!$C$3</definedName>
    <definedName name="_xlnm.Print_Titles" localSheetId="1">'Mokesčių mokėjimo informacija'!$3:$3</definedName>
    <definedName name="_xlnm.Print_Titles" localSheetId="0">'Mokesčių sekimo priemonė'!$4:$4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<sst xmlns="http://schemas.openxmlformats.org/spreadsheetml/2006/main" count="55" uniqueCount="33">
  <si>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Klubo mokesčių sekimo priemonė</t>
  </si>
  <si>
    <t>Šiame langelyje yra sudėtinė stulpelinė diagrama, kurioje palyginamos bendros sumokėtos ir bendros mokėtinos kiekvieno nario sumos.</t>
  </si>
  <si>
    <t>Bendra kiekvieną mėnesį mokėtina suma:</t>
  </si>
  <si>
    <t>Vardas</t>
  </si>
  <si>
    <t>1 vardas</t>
  </si>
  <si>
    <t>2 vardas</t>
  </si>
  <si>
    <t>3 vardas</t>
  </si>
  <si>
    <t>4 vardas</t>
  </si>
  <si>
    <t>5 vardas</t>
  </si>
  <si>
    <t>6 vardas</t>
  </si>
  <si>
    <t>7 vardas</t>
  </si>
  <si>
    <t>8 vardas</t>
  </si>
  <si>
    <t xml:space="preserve"> </t>
  </si>
  <si>
    <t>El. paštas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</si>
  <si>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</si>
  <si>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</si>
  <si>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</si>
  <si>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</si>
  <si>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</si>
  <si>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</si>
  <si>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</si>
  <si>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</si>
  <si>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Telefonas</t>
  </si>
  <si>
    <t>xxx-xxx-xxx</t>
  </si>
  <si>
    <t>Įstojimo data</t>
  </si>
  <si>
    <t>Narystės mėnesių skaičius</t>
  </si>
  <si>
    <t>Informacija apie įmokas</t>
  </si>
  <si>
    <t>Iš viso sumokėta</t>
  </si>
  <si>
    <t>Iš viso mokėti</t>
  </si>
  <si>
    <t>Mokesčių sekimo priemonė</t>
  </si>
  <si>
    <t>Data</t>
  </si>
  <si>
    <t>Sumokėta</t>
  </si>
  <si>
    <t>Mokesčių mokėjimo informacija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</si>
</sst>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73" formatCode="#,##0\ [$EUR]"/>
    <numFmt numFmtId="175" formatCode="#,##0.00\ [$EUR]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0" fontId="5" fillId="2" borderId="0" xfId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173" fontId="6" fillId="2" borderId="0" xfId="0" applyNumberFormat="1" applyFont="1" applyFill="1" applyAlignment="1">
      <alignment horizontal="left" vertical="center"/>
    </xf>
    <xf numFmtId="175" fontId="0" fillId="3" borderId="0" xfId="0" applyNumberFormat="1" applyFont="1" applyFill="1" applyBorder="1" applyAlignment="1">
      <alignment horizontal="right" vertical="center" indent="2"/>
    </xf>
    <xf numFmtId="0" fontId="3" fillId="2" borderId="0" xfId="2" applyFill="1" applyAlignment="1">
      <alignment horizontal="center" vertical="center" wrapText="1"/>
    </xf>
    <xf numFmtId="0" fontId="0" fillId="2" borderId="0" xfId="0" applyNumberFormat="1" applyFill="1" applyAlignment="1">
      <alignment horizontal="right" vertical="center" indent="2"/>
    </xf>
  </cellXfs>
  <cellStyles count="49">
    <cellStyle name="1 antraštė" xfId="2" builtinId="16" customBuiltin="1"/>
    <cellStyle name="2 antraštė" xfId="3" builtinId="17" customBuiltin="1"/>
    <cellStyle name="20% – paryškinimas 1" xfId="26" builtinId="30" customBuiltin="1"/>
    <cellStyle name="20% – paryškinimas 2" xfId="30" builtinId="34" customBuiltin="1"/>
    <cellStyle name="20% – paryškinimas 3" xfId="34" builtinId="38" customBuiltin="1"/>
    <cellStyle name="20% – paryškinimas 4" xfId="38" builtinId="42" customBuiltin="1"/>
    <cellStyle name="20% – paryškinimas 5" xfId="42" builtinId="46" customBuiltin="1"/>
    <cellStyle name="20% – paryškinimas 6" xfId="46" builtinId="50" customBuiltin="1"/>
    <cellStyle name="3 antraštė" xfId="12" builtinId="18" customBuiltin="1"/>
    <cellStyle name="4 antraštė" xfId="13" builtinId="19" customBuiltin="1"/>
    <cellStyle name="40% – paryškinimas 1" xfId="27" builtinId="31" customBuiltin="1"/>
    <cellStyle name="40% – paryškinimas 2" xfId="31" builtinId="35" customBuiltin="1"/>
    <cellStyle name="40% – paryškinimas 3" xfId="35" builtinId="39" customBuiltin="1"/>
    <cellStyle name="40% – paryškinimas 4" xfId="39" builtinId="43" customBuiltin="1"/>
    <cellStyle name="40% – paryškinimas 5" xfId="43" builtinId="47" customBuiltin="1"/>
    <cellStyle name="40% – paryškinimas 6" xfId="47" builtinId="51" customBuiltin="1"/>
    <cellStyle name="60% – paryškinimas 1" xfId="28" builtinId="32" customBuiltin="1"/>
    <cellStyle name="60% – paryškinimas 2" xfId="32" builtinId="36" customBuiltin="1"/>
    <cellStyle name="60% – paryškinimas 3" xfId="36" builtinId="40" customBuiltin="1"/>
    <cellStyle name="60% – paryškinimas 4" xfId="40" builtinId="44" customBuiltin="1"/>
    <cellStyle name="60% – paryškinimas 5" xfId="44" builtinId="48" customBuiltin="1"/>
    <cellStyle name="60% – paryškinimas 6" xfId="48" builtinId="52" customBuiltin="1"/>
    <cellStyle name="Aiškinamasis tekstas" xfId="23" builtinId="53" customBuiltin="1"/>
    <cellStyle name="Aplankytas hipersaitas" xfId="5" builtinId="9" customBuiltin="1"/>
    <cellStyle name="Blogas" xfId="15" builtinId="27" customBuiltin="1"/>
    <cellStyle name="Geras" xfId="14" builtinId="26" customBuiltin="1"/>
    <cellStyle name="Hipersaitas" xfId="4" builtinId="8" customBuiltin="1"/>
    <cellStyle name="Įprastas" xfId="0" builtinId="0" customBuiltin="1"/>
    <cellStyle name="Įspėjimo tekstas" xfId="22" builtinId="11" customBuiltin="1"/>
    <cellStyle name="Išvestis" xfId="18" builtinId="21" customBuiltin="1"/>
    <cellStyle name="Įvestis" xfId="17" builtinId="20" customBuiltin="1"/>
    <cellStyle name="Kablelis" xfId="6" builtinId="3" customBuiltin="1"/>
    <cellStyle name="Kablelis [0]" xfId="7" builtinId="6" customBuiltin="1"/>
    <cellStyle name="Neutralus" xfId="16" builtinId="28" customBuiltin="1"/>
    <cellStyle name="Paryškinimas 1" xfId="25" builtinId="29" customBuiltin="1"/>
    <cellStyle name="Paryškinimas 2" xfId="29" builtinId="33" customBuiltin="1"/>
    <cellStyle name="Paryškinimas 3" xfId="33" builtinId="37" customBuiltin="1"/>
    <cellStyle name="Paryškinimas 4" xfId="37" builtinId="41" customBuiltin="1"/>
    <cellStyle name="Paryškinimas 5" xfId="41" builtinId="45" customBuiltin="1"/>
    <cellStyle name="Paryškinimas 6" xfId="45" builtinId="49" customBuiltin="1"/>
    <cellStyle name="Pastaba" xfId="11" builtinId="10" customBuiltin="1"/>
    <cellStyle name="Pavadinimas" xfId="1" builtinId="15" customBuiltin="1"/>
    <cellStyle name="Procentai" xfId="10" builtinId="5" customBuiltin="1"/>
    <cellStyle name="Skaičiavimas" xfId="19" builtinId="22" customBuiltin="1"/>
    <cellStyle name="Suma" xfId="24" builtinId="25" customBuiltin="1"/>
    <cellStyle name="Susietas langelis" xfId="20" builtinId="24" customBuiltin="1"/>
    <cellStyle name="Tikrinimo langelis" xfId="21" builtinId="23" customBuiltin="1"/>
    <cellStyle name="Valiuta" xfId="8" builtinId="4" customBuiltin="1"/>
    <cellStyle name="Valiuta [0]" xfId="9" builtinId="7" customBuiltin="1"/>
  </cellStyles>
  <dxfs count="27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75" formatCode="#,##0.00\ [$EUR]"/>
      <alignment horizontal="right" vertical="center" textRotation="0" wrapText="0" indent="2" justifyLastLine="0" shrinkToFit="0" readingOrder="0"/>
    </dxf>
    <dxf>
      <numFmt numFmtId="175" formatCode="#,##0.00\ [$EUR]"/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75" formatCode="#,##0.00\ [$EUR]"/>
      <alignment horizontal="right" vertical="center" textRotation="0" wrapText="0" indent="2" justifyLastLine="0" shrinkToFit="0" readingOrder="0"/>
    </dxf>
    <dxf>
      <numFmt numFmtId="175" formatCode="#,##0.00\ [$EUR]"/>
      <alignment horizontal="right" vertical="center" textRotation="0" wrapText="0" indent="2" justifyLastLine="0" shrinkToFit="0" readingOrder="0"/>
    </dxf>
    <dxf>
      <numFmt numFmtId="175" formatCode="#,##0.00\ [$EUR]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Mokesčių sekimo priemonė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'Mokesčių sekimo priemonė'!$G$4</c:f>
              <c:strCache>
                <c:ptCount val="1"/>
                <c:pt idx="0">
                  <c:v>Iš viso sumokėta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'Mokesčių sekimo priemonė'!$B$5:$B$12</c:f>
              <c:strCache>
                <c:ptCount val="8"/>
                <c:pt idx="0">
                  <c:v>1 vardas</c:v>
                </c:pt>
                <c:pt idx="1">
                  <c:v>2 vardas</c:v>
                </c:pt>
                <c:pt idx="2">
                  <c:v>3 vardas</c:v>
                </c:pt>
                <c:pt idx="3">
                  <c:v>4 vardas</c:v>
                </c:pt>
                <c:pt idx="4">
                  <c:v>5 vardas</c:v>
                </c:pt>
                <c:pt idx="5">
                  <c:v>6 vardas</c:v>
                </c:pt>
                <c:pt idx="6">
                  <c:v>7 vardas</c:v>
                </c:pt>
                <c:pt idx="7">
                  <c:v>8 vardas</c:v>
                </c:pt>
              </c:strCache>
            </c:strRef>
          </c:cat>
          <c:val>
            <c:numRef>
              <c:f>'Mokesčių sekimo priemonė'!$G$5:$G$12</c:f>
              <c:numCache>
                <c:formatCode>#\ ##0.00\ [$EUR]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'Mokesčių sekimo priemonė'!$H$4</c:f>
              <c:strCache>
                <c:ptCount val="1"/>
                <c:pt idx="0">
                  <c:v>Iš viso mokėti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'Mokesčių sekimo priemonė'!$B$5:$B$12</c:f>
              <c:strCache>
                <c:ptCount val="8"/>
                <c:pt idx="0">
                  <c:v>1 vardas</c:v>
                </c:pt>
                <c:pt idx="1">
                  <c:v>2 vardas</c:v>
                </c:pt>
                <c:pt idx="2">
                  <c:v>3 vardas</c:v>
                </c:pt>
                <c:pt idx="3">
                  <c:v>4 vardas</c:v>
                </c:pt>
                <c:pt idx="4">
                  <c:v>5 vardas</c:v>
                </c:pt>
                <c:pt idx="5">
                  <c:v>6 vardas</c:v>
                </c:pt>
                <c:pt idx="6">
                  <c:v>7 vardas</c:v>
                </c:pt>
                <c:pt idx="7">
                  <c:v>8 vardas</c:v>
                </c:pt>
              </c:strCache>
            </c:strRef>
          </c:cat>
          <c:val>
            <c:numRef>
              <c:f>'Mokesčių sekimo priemonė'!$H$5:$H$12</c:f>
              <c:numCache>
                <c:formatCode>#\ ##0.00\ [$EUR]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\ ##0.00\ [$EUR]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881845574387952"/>
          <c:y val="2.9126213592233011E-2"/>
          <c:w val="0.23357024482109229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Mokes&#269;i&#371; mok&#279;jimo informacija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Mokes&#269;i&#371; sekimo priemon&#27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8</xdr:col>
      <xdr:colOff>11700</xdr:colOff>
      <xdr:row>1</xdr:row>
      <xdr:rowOff>4124325</xdr:rowOff>
    </xdr:to>
    <xdr:graphicFrame macro="">
      <xdr:nvGraphicFramePr>
        <xdr:cNvPr id="3" name="Iš viso sumokėta ir pradelsta" descr="Sudėtinė stulpelinė diagrama, kurioje palyginamos bendros sumokėtos ir bendros mokėtinos kiekvieno nario sumo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1057275</xdr:colOff>
      <xdr:row>2</xdr:row>
      <xdr:rowOff>85725</xdr:rowOff>
    </xdr:from>
    <xdr:to>
      <xdr:col>7</xdr:col>
      <xdr:colOff>1285875</xdr:colOff>
      <xdr:row>2</xdr:row>
      <xdr:rowOff>314325</xdr:rowOff>
    </xdr:to>
    <xdr:pic>
      <xdr:nvPicPr>
        <xdr:cNvPr id="4" name="Rodyklė dešinėn" descr="Rodyklė dešinėn">
          <a:hlinkClick xmlns:r="http://schemas.openxmlformats.org/officeDocument/2006/relationships" r:id="rId2" tooltip="Spustelėkite, jei norite peržiūrėti mokėjimų informaciją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Rodyklė kairėn" descr="Rodyklė kairėn">
          <a:hlinkClick xmlns:r="http://schemas.openxmlformats.org/officeDocument/2006/relationships" r:id="rId1" tooltip="Spustelėkite, jei norite peržiūrėti mokesčių sekimo priemonę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kesčiųSekimoPriemonė" displayName="MokesčiųSekimoPriemonė" ref="B4:H12" headerRowDxfId="23">
  <autoFilter ref="B4:H12" xr:uid="{00000000-0009-0000-0100-000001000000}"/>
  <tableColumns count="7">
    <tableColumn id="9" xr3:uid="{00000000-0010-0000-0000-000009000000}" name="Vardas" totalsRowLabel="Suma" dataDxfId="22" totalsRowDxfId="9"/>
    <tableColumn id="4" xr3:uid="{00000000-0010-0000-0000-000004000000}" name="El. paštas" dataDxfId="21" totalsRowDxfId="10" dataCellStyle="Hipersaitas"/>
    <tableColumn id="7" xr3:uid="{00000000-0010-0000-0000-000007000000}" name="Telefonas" dataDxfId="20" totalsRowDxfId="11"/>
    <tableColumn id="1" xr3:uid="{00000000-0010-0000-0000-000001000000}" name="Įstojimo data" dataDxfId="19" totalsRowDxfId="12"/>
    <tableColumn id="3" xr3:uid="{00000000-0010-0000-0000-000003000000}" name="Narystės mėnesių skaičius" dataDxfId="18" totalsRowDxfId="13">
      <calculatedColumnFormula>DATEDIF(MokesčiųSekimoPriemonė[[#This Row],[Įstojimo data]],TODAY(),"m")+1</calculatedColumnFormula>
    </tableColumn>
    <tableColumn id="8" xr3:uid="{00000000-0010-0000-0000-000008000000}" name="Iš viso sumokėta" dataDxfId="17" totalsRowDxfId="14">
      <calculatedColumnFormula>SUMIF(MokesčiųInformacija[Vardas],MokesčiųSekimoPriemonė[[#This Row],[Vardas]],MokesčiųInformacija[Sumokėta])</calculatedColumnFormula>
    </tableColumn>
    <tableColumn id="2" xr3:uid="{00000000-0010-0000-0000-000002000000}" name="Iš viso mokėti" totalsRowFunction="sum" dataDxfId="16" totalsRowDxfId="15">
      <calculatedColumnFormula>IFERROR(IF(MokesčiųSekimoPriemonė[[#This Row],[Įstojimo data]]&lt;&gt;"",(MokesčiųSekimoPriemonė[[#This Row],[Narystės mėnesių skaičius]]*MėnesioMokesčiai)-MokesčiųSekimoPriemonė[[#This Row],[Iš viso sumokėta]],""),"")</calculatedColumnFormula>
    </tableColumn>
  </tableColumns>
  <tableStyleInfo name="Mokesčių sekimo priemonė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vardą, el. paštą, telefono numerį ir įstojimo datą. Bendros sumokėtos sumos ir bendros mokėtinos sumos apskaičiuojamos automatišk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kesčiųInformacija" displayName="MokesčiųInformacija" ref="B3:D16" headerRowDxfId="8" dataDxfId="7">
  <autoFilter ref="B3:D16" xr:uid="{00000000-0009-0000-0100-000002000000}"/>
  <tableColumns count="3">
    <tableColumn id="1" xr3:uid="{00000000-0010-0000-0100-000001000000}" name="Vardas" totalsRowLabel="Suma" dataDxfId="6" totalsRowDxfId="1"/>
    <tableColumn id="3" xr3:uid="{00000000-0010-0000-0100-000003000000}" name="Data" dataDxfId="5" totalsRowDxfId="2"/>
    <tableColumn id="4" xr3:uid="{00000000-0010-0000-0100-000004000000}" name="Sumokėta" totalsRowFunction="sum" dataDxfId="4" totalsRowDxfId="3"/>
  </tableColumns>
  <tableStyleInfo name="Mokesčių sekimo priemonė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vardą, datą ir sumokėtą sumą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8.625" customWidth="1"/>
    <col min="3" max="3" width="30.375" customWidth="1"/>
    <col min="4" max="4" width="16.25" customWidth="1"/>
    <col min="5" max="5" width="16.375" customWidth="1"/>
    <col min="6" max="6" width="18.7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18" t="s">
        <v>0</v>
      </c>
      <c r="C1" s="18"/>
      <c r="D1" s="18"/>
      <c r="E1" s="18"/>
      <c r="F1" s="18"/>
      <c r="G1" s="18"/>
      <c r="H1" s="18"/>
    </row>
    <row r="2" spans="1:8" ht="339" customHeight="1" x14ac:dyDescent="0.2">
      <c r="A2" s="2"/>
      <c r="B2" s="23" t="s">
        <v>1</v>
      </c>
      <c r="C2" s="23"/>
      <c r="D2" s="23"/>
      <c r="E2" s="23"/>
      <c r="F2" s="23"/>
      <c r="G2" s="23"/>
      <c r="H2" s="23"/>
    </row>
    <row r="3" spans="1:8" ht="30" customHeight="1" x14ac:dyDescent="0.2">
      <c r="A3" s="2"/>
      <c r="B3" s="6" t="s">
        <v>2</v>
      </c>
      <c r="C3" s="21">
        <v>15</v>
      </c>
      <c r="D3" s="21"/>
      <c r="E3" s="21"/>
      <c r="F3" s="3"/>
      <c r="G3" s="19" t="s">
        <v>26</v>
      </c>
      <c r="H3" s="19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43516</v>
      </c>
      <c r="F5" s="5">
        <f ca="1">DATEDIF(MokesčiųSekimoPriemonė[[#This Row],[Įstojimo data]],TODAY(),"m")+1</f>
        <v>4</v>
      </c>
      <c r="G5" s="22">
        <f>SUMIF(MokesčiųInformacija[Vardas],MokesčiųSekimoPriemonė[[#This Row],[Vardas]],MokesčiųInformacija[Sumokėta])</f>
        <v>45</v>
      </c>
      <c r="H5" s="22">
        <f ca="1">IFERROR(IF(MokesčiųSekimoPriemonė[[#This Row],[Įstojimo data]]&lt;&gt;"",(MokesčiųSekimoPriemonė[[#This Row],[Narystės mėnesių skaičius]]*MėnesioMokesčiai)-MokesčiųSekimoPriemonė[[#This Row],[Iš viso sumokėta]],""),"")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43516</v>
      </c>
      <c r="F6" s="5">
        <f ca="1">DATEDIF(MokesčiųSekimoPriemonė[[#This Row],[Įstojimo data]],TODAY(),"m")+1</f>
        <v>4</v>
      </c>
      <c r="G6" s="22">
        <f>SUMIF(MokesčiųInformacija[Vardas],MokesčiųSekimoPriemonė[[#This Row],[Vardas]],MokesčiųInformacija[Sumokėta])</f>
        <v>30</v>
      </c>
      <c r="H6" s="22">
        <f ca="1">IFERROR(IF(MokesčiųSekimoPriemonė[[#This Row],[Įstojimo data]]&lt;&gt;"",(MokesčiųSekimoPriemonė[[#This Row],[Narystės mėnesių skaičius]]*MėnesioMokesčiai)-MokesčiųSekimoPriemonė[[#This Row],[Iš viso sumokėta]],""),"")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43516</v>
      </c>
      <c r="F7" s="5">
        <f ca="1">DATEDIF(MokesčiųSekimoPriemonė[[#This Row],[Įstojimo data]],TODAY(),"m")+1</f>
        <v>4</v>
      </c>
      <c r="G7" s="22">
        <f>SUMIF(MokesčiųInformacija[Vardas],MokesčiųSekimoPriemonė[[#This Row],[Vardas]],MokesčiųInformacija[Sumokėta])</f>
        <v>15</v>
      </c>
      <c r="H7" s="22">
        <f ca="1">IFERROR(IF(MokesčiųSekimoPriemonė[[#This Row],[Įstojimo data]]&lt;&gt;"",(MokesčiųSekimoPriemonė[[#This Row],[Narystės mėnesių skaičius]]*MėnesioMokesčiai)-MokesčiųSekimoPriemonė[[#This Row],[Iš viso sumokėta]],""),"")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43546</v>
      </c>
      <c r="F8" s="5">
        <f ca="1">DATEDIF(MokesčiųSekimoPriemonė[[#This Row],[Įstojimo data]],TODAY(),"m")+1</f>
        <v>2</v>
      </c>
      <c r="G8" s="22">
        <f>SUMIF(MokesčiųInformacija[Vardas],MokesčiųSekimoPriemonė[[#This Row],[Vardas]],MokesčiųInformacija[Sumokėta])</f>
        <v>30</v>
      </c>
      <c r="H8" s="22">
        <f ca="1">IFERROR(IF(MokesčiųSekimoPriemonė[[#This Row],[Įstojimo data]]&lt;&gt;"",(MokesčiųSekimoPriemonė[[#This Row],[Narystės mėnesių skaičius]]*MėnesioMokesčiai)-MokesčiųSekimoPriemonė[[#This Row],[Iš viso sumokėta]],""),"")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43546</v>
      </c>
      <c r="F9" s="5">
        <f ca="1">DATEDIF(MokesčiųSekimoPriemonė[[#This Row],[Įstojimo data]],TODAY(),"m")+1</f>
        <v>2</v>
      </c>
      <c r="G9" s="22">
        <f>SUMIF(MokesčiųInformacija[Vardas],MokesčiųSekimoPriemonė[[#This Row],[Vardas]],MokesčiųInformacija[Sumokėta])</f>
        <v>30</v>
      </c>
      <c r="H9" s="22">
        <f ca="1">IFERROR(IF(MokesčiųSekimoPriemonė[[#This Row],[Įstojimo data]]&lt;&gt;"",(MokesčiųSekimoPriemonė[[#This Row],[Narystės mėnesių skaičius]]*MėnesioMokesčiai)-MokesčiųSekimoPriemonė[[#This Row],[Iš viso sumokėta]],""),"")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43546</v>
      </c>
      <c r="F10" s="5">
        <f ca="1">DATEDIF(MokesčiųSekimoPriemonė[[#This Row],[Įstojimo data]],TODAY(),"m")+1</f>
        <v>2</v>
      </c>
      <c r="G10" s="22">
        <f>SUMIF(MokesčiųInformacija[Vardas],MokesčiųSekimoPriemonė[[#This Row],[Vardas]],MokesčiųInformacija[Sumokėta])</f>
        <v>30</v>
      </c>
      <c r="H10" s="22">
        <f ca="1">IFERROR(IF(MokesčiųSekimoPriemonė[[#This Row],[Įstojimo data]]&lt;&gt;"",(MokesčiųSekimoPriemonė[[#This Row],[Narystės mėnesių skaičius]]*MėnesioMokesčiai)-MokesčiųSekimoPriemonė[[#This Row],[Iš viso sumokėta]],""),"")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43576</v>
      </c>
      <c r="F11" s="5">
        <f ca="1">DATEDIF(MokesčiųSekimoPriemonė[[#This Row],[Įstojimo data]],TODAY(),"m")+1</f>
        <v>2</v>
      </c>
      <c r="G11" s="22">
        <f>SUMIF(MokesčiųInformacija[Vardas],MokesčiųSekimoPriemonė[[#This Row],[Vardas]],MokesčiųInformacija[Sumokėta])</f>
        <v>15</v>
      </c>
      <c r="H11" s="22">
        <f ca="1">IFERROR(IF(MokesčiųSekimoPriemonė[[#This Row],[Įstojimo data]]&lt;&gt;"",(MokesčiųSekimoPriemonė[[#This Row],[Narystės mėnesių skaičius]]*MėnesioMokesčiai)-MokesčiųSekimoPriemonė[[#This Row],[Iš viso sumokėta]],""),"")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43576</v>
      </c>
      <c r="F12" s="5">
        <f ca="1">DATEDIF(MokesčiųSekimoPriemonė[[#This Row],[Įstojimo data]],TODAY(),"m")+1</f>
        <v>2</v>
      </c>
      <c r="G12" s="22">
        <f>SUMIF(MokesčiųInformacija[Vardas],MokesčiųSekimoPriemonė[[#This Row],[Vardas]],MokesčiųInformacija[Sumokėta])</f>
        <v>15</v>
      </c>
      <c r="H12" s="22">
        <f ca="1">IFERROR(IF(MokesčiųSekimoPriemonė[[#This Row],[Įstojimo data]]&lt;&gt;"",(MokesčiųSekimoPriemonė[[#This Row],[Narystės mėnesių skaičius]]*MėnesioMokesčiai)-MokesčiųSekimoPriemonė[[#This Row],[Iš viso sumokėta]],""),"")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Šioje darbaknygėje sukurkite klubo mokesčių sekimo priemonę. Šiame darbalapyje įveskite informaciją mokesčių sekimo priemonės lentelėje. Diagrama yra langelyje B2. Pasirinkite langelį G3, norėdami pereiti į mokėjimo informacijos darbalapį" sqref="A1" xr:uid="{00000000-0002-0000-0000-000000000000}"/>
    <dataValidation allowBlank="1" showInputMessage="1" showErrorMessage="1" prompt="Šiame langelyje yra šio darbalapio pavadinimas. Įveskite bendrą kiekvieną mėnesį mokėtiną sumą langelyje C3 ir klubo narystės informaciją lentelėje pradėdami nuo langelio B4" sqref="B1:H1" xr:uid="{00000000-0002-0000-0000-000001000000}"/>
    <dataValidation allowBlank="1" showInputMessage="1" showErrorMessage="1" prompt="Langelyje dešinėje įveskite bendrą kiekvieną mėnesį mokėtiną sumą" sqref="B3" xr:uid="{00000000-0002-0000-0000-000002000000}"/>
    <dataValidation allowBlank="1" showInputMessage="1" showErrorMessage="1" prompt="Šiame langelyje įveskite bendrą kiekvieną mėnesį mokėtiną sumą" sqref="C3:E3" xr:uid="{00000000-0002-0000-0000-000003000000}"/>
    <dataValidation allowBlank="1" showInputMessage="1" showErrorMessage="1" prompt="Stulpelyje po šia antrašte įveskite vardą. Norėdami rasti konkrečius įrašus, naudokite antraščių filtrus" sqref="B4" xr:uid="{00000000-0002-0000-0000-000004000000}"/>
    <dataValidation allowBlank="1" showInputMessage="1" showErrorMessage="1" prompt="Šiame stulpelyje po šia antrašte įveskite el. pašto adresą" sqref="C4" xr:uid="{00000000-0002-0000-0000-000005000000}"/>
    <dataValidation allowBlank="1" showInputMessage="1" showErrorMessage="1" prompt="Šiame stulpelyje po šia antrašte įveskite telefono numerį" sqref="D4" xr:uid="{00000000-0002-0000-0000-000006000000}"/>
    <dataValidation allowBlank="1" showInputMessage="1" showErrorMessage="1" prompt="Šiame stulpelyje po šia antrašte įveskite įstojimo datą" sqref="E4" xr:uid="{00000000-0002-0000-0000-000007000000}"/>
    <dataValidation allowBlank="1" showInputMessage="1" showErrorMessage="1" prompt="Šiame stulpelyje po šia antrašte automatiškai apskaičiuojama bendra sumokėta suma" sqref="G4" xr:uid="{00000000-0002-0000-0000-000008000000}"/>
    <dataValidation allowBlank="1" showInputMessage="1" showErrorMessage="1" prompt="Šiame stulpelyje po šia antrašte automatiškai apskaičiuojama bendra mokėtina suma" sqref="H4" xr:uid="{00000000-0002-0000-0000-000009000000}"/>
    <dataValidation allowBlank="1" showInputMessage="1" showErrorMessage="1" prompt="Naršymo saitas į mokesčių mokėjimo informaciją. Pasirinkite, jei norite įvesti atskirus mokėjimus mokesčių mokėjimo informacijos darbalapyje" sqref="G3:H3" xr:uid="{00000000-0002-0000-0000-00000A000000}"/>
  </dataValidations>
  <hyperlinks>
    <hyperlink ref="C5" r:id="rId1" xr:uid="{00000000-0004-0000-0000-000000000000}"/>
    <hyperlink ref="G3" location="'Mokesčių mokėjimo informacija'!A1" tooltip="Pasirinkite, jei norite eiti į mokėjimų informacijos darbalapį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30.875" customWidth="1"/>
    <col min="3" max="3" width="26.375" customWidth="1"/>
    <col min="4" max="4" width="20.625" customWidth="1"/>
    <col min="5" max="5" width="2.5" customWidth="1"/>
  </cols>
  <sheetData>
    <row r="1" spans="1:5" ht="48.75" customHeight="1" x14ac:dyDescent="0.2">
      <c r="A1" s="1"/>
      <c r="B1" s="20" t="s">
        <v>32</v>
      </c>
      <c r="C1" s="20"/>
      <c r="D1" s="20"/>
      <c r="E1" s="20"/>
    </row>
    <row r="2" spans="1:5" ht="30" customHeight="1" x14ac:dyDescent="0.2">
      <c r="A2" s="1"/>
      <c r="B2" s="11" t="s">
        <v>29</v>
      </c>
      <c r="C2" s="13"/>
      <c r="D2" s="24"/>
      <c r="E2" t="s">
        <v>12</v>
      </c>
    </row>
    <row r="3" spans="1:5" ht="30" customHeight="1" x14ac:dyDescent="0.2">
      <c r="A3" s="1"/>
      <c r="B3" s="9" t="s">
        <v>3</v>
      </c>
      <c r="C3" s="14" t="s">
        <v>30</v>
      </c>
      <c r="D3" s="10" t="s">
        <v>31</v>
      </c>
    </row>
    <row r="4" spans="1:5" ht="30" customHeight="1" x14ac:dyDescent="0.2">
      <c r="A4" s="1"/>
      <c r="B4" s="7" t="s">
        <v>4</v>
      </c>
      <c r="C4" s="4">
        <f ca="1">TODAY()-90</f>
        <v>43516</v>
      </c>
      <c r="D4" s="22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43516</v>
      </c>
      <c r="D5" s="22">
        <v>30</v>
      </c>
    </row>
    <row r="6" spans="1:5" ht="30" customHeight="1" x14ac:dyDescent="0.2">
      <c r="A6" s="1"/>
      <c r="B6" s="7" t="s">
        <v>6</v>
      </c>
      <c r="C6" s="4">
        <f ca="1">TODAY()-60</f>
        <v>43546</v>
      </c>
      <c r="D6" s="22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43546</v>
      </c>
      <c r="D7" s="22">
        <v>15</v>
      </c>
    </row>
    <row r="8" spans="1:5" ht="30" customHeight="1" x14ac:dyDescent="0.2">
      <c r="A8" s="1"/>
      <c r="B8" s="7" t="s">
        <v>7</v>
      </c>
      <c r="C8" s="4">
        <f t="shared" ca="1" si="1"/>
        <v>43546</v>
      </c>
      <c r="D8" s="22">
        <v>15</v>
      </c>
    </row>
    <row r="9" spans="1:5" ht="30" customHeight="1" x14ac:dyDescent="0.2">
      <c r="A9" s="1"/>
      <c r="B9" s="7" t="s">
        <v>8</v>
      </c>
      <c r="C9" s="4">
        <f t="shared" ca="1" si="1"/>
        <v>43546</v>
      </c>
      <c r="D9" s="22">
        <v>15</v>
      </c>
    </row>
    <row r="10" spans="1:5" ht="30" customHeight="1" x14ac:dyDescent="0.2">
      <c r="A10" s="1"/>
      <c r="B10" s="7" t="s">
        <v>9</v>
      </c>
      <c r="C10" s="4">
        <f t="shared" ca="1" si="1"/>
        <v>43546</v>
      </c>
      <c r="D10" s="22">
        <v>15</v>
      </c>
    </row>
    <row r="11" spans="1:5" ht="30" customHeight="1" x14ac:dyDescent="0.2">
      <c r="A11" s="1"/>
      <c r="B11" s="7" t="s">
        <v>4</v>
      </c>
      <c r="C11" s="4">
        <f ca="1">TODAY()-30</f>
        <v>43576</v>
      </c>
      <c r="D11" s="22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43576</v>
      </c>
      <c r="D12" s="22">
        <v>15</v>
      </c>
    </row>
    <row r="13" spans="1:5" ht="30" customHeight="1" x14ac:dyDescent="0.2">
      <c r="A13" s="1"/>
      <c r="B13" s="7" t="s">
        <v>8</v>
      </c>
      <c r="C13" s="4">
        <f t="shared" ca="1" si="2"/>
        <v>43576</v>
      </c>
      <c r="D13" s="22">
        <v>15</v>
      </c>
    </row>
    <row r="14" spans="1:5" ht="30" customHeight="1" x14ac:dyDescent="0.2">
      <c r="A14" s="1"/>
      <c r="B14" s="7" t="s">
        <v>9</v>
      </c>
      <c r="C14" s="4">
        <f t="shared" ca="1" si="2"/>
        <v>43576</v>
      </c>
      <c r="D14" s="22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43576</v>
      </c>
      <c r="D15" s="22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43576</v>
      </c>
      <c r="D16" s="22">
        <v>15</v>
      </c>
    </row>
  </sheetData>
  <mergeCells count="1">
    <mergeCell ref="B1:E1"/>
  </mergeCells>
  <dataValidations count="6">
    <dataValidation allowBlank="1" showInputMessage="1" showErrorMessage="1" prompt="Šiame darbalapyje įveskite mokesčių mokėjimo informaciją mokesčių informacijos lentelėje. Pasirinkite langelį B2, norėdami pereiti į mokesčių sekimo priemonės darbalapį" sqref="A1" xr:uid="{00000000-0002-0000-0100-000000000000}"/>
    <dataValidation allowBlank="1" showInputMessage="1" showErrorMessage="1" prompt="Šiame langelyje yra darbalapio pavadinimas" sqref="B1:E1" xr:uid="{00000000-0002-0000-0100-000001000000}"/>
    <dataValidation allowBlank="1" showInputMessage="1" showErrorMessage="1" prompt="Stulpelyje po šia antrašte įveskite vardą. Norėdami rasti konkrečius įrašus, naudokite antraščių filtrus" sqref="B3" xr:uid="{00000000-0002-0000-0100-000002000000}"/>
    <dataValidation allowBlank="1" showInputMessage="1" showErrorMessage="1" prompt="Šiame stulpelyje po šia antrašte įveskite datą" sqref="C3" xr:uid="{00000000-0002-0000-0100-000003000000}"/>
    <dataValidation allowBlank="1" showInputMessage="1" showErrorMessage="1" prompt="Šiame stulpelyje po šia antrašte įveskite sumokėtą sumą" sqref="D3" xr:uid="{00000000-0002-0000-0100-000004000000}"/>
    <dataValidation allowBlank="1" showInputMessage="1" showErrorMessage="1" prompt="Naršymo saitas į mokesčių sekimo priemonės darbalapį. Sekite narių mokesčius ir bendrą sumokėtą sumą mokesčių sekimo priemonės darbalapyje" sqref="B2" xr:uid="{00000000-0002-0000-0100-000005000000}"/>
  </dataValidations>
  <hyperlinks>
    <hyperlink ref="B2" location="'Mokesčių sekimo priemonė'!A1" tooltip="Pasirinkite, jei norite eiti į mokesčių sekimo priemonės darbalapį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3</vt:i4>
      </vt:variant>
    </vt:vector>
  </HeadingPairs>
  <TitlesOfParts>
    <vt:vector size="5" baseType="lpstr">
      <vt:lpstr>Mokesčių sekimo priemonė</vt:lpstr>
      <vt:lpstr>Mokesčių mokėjimo informacija</vt:lpstr>
      <vt:lpstr>MėnesioMokesčiai</vt:lpstr>
      <vt:lpstr>'Mokesčių mokėjimo informacija'!Print_Titles</vt:lpstr>
      <vt:lpstr>'Mokesčių sekimo priemonė'!Print_Titles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2019-05-21T06:08:30Z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