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2195"/>
  </bookViews>
  <sheets>
    <sheet name="근무 시간 기록표" sheetId="15" r:id="rId1"/>
    <sheet name="정보" sheetId="20" r:id="rId2"/>
  </sheets>
  <definedNames>
    <definedName name="_xlnm.Print_Area" localSheetId="0">'근무 시간 기록표'!$B$1:$L$31</definedName>
    <definedName name="주_시작요일">'근무 시간 기록표'!$H$4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<sst xmlns="http://schemas.openxmlformats.org/spreadsheetml/2006/main" count="85" uniqueCount="72">
  <si>
    <t>이 워크시트에 주간 근무 시간 기록표를 작성합니다.
B1 셀에는 이 워크시트의 제목이 표시됩니다. 
G1 셀에 회사 이름을 입력합니다.
정보 워크시트에는 화면을 읽는 독자와 이 통합 문서의 작성자를 위한 지침을 포함하여 이 워크시트를 사용하는 방법에 대한 정보가 표시됩니다.
추가 지침을 보려면 A 열 아래로 계속 이동합니다.</t>
  </si>
  <si>
    <t>B2 셀에 회사 주소 1을 입력하고, H2 셀에 직원 이름을 입력합니다.</t>
  </si>
  <si>
    <t>B3 셀에 회사 주소 2를 입력하고, H3 셀에 관리자 이름을 입력합니다.</t>
  </si>
  <si>
    <t>B4 셀에 회사 시/도 및 우편 번호를 입력하고, H4 셀에 이 시간 표시줄의 주 시작 날짜를 입력합니다.</t>
  </si>
  <si>
    <t>B5 셀에 회사 전화 번호를 입력합니다.
A7 셀에 다음 지침이 표시됩니다.</t>
  </si>
  <si>
    <t xml:space="preserve">시간을 추적하기 위한 두 개의 표가 B7 및 G7 셀에서 시작합니다. F 열은 비어 있습니다. G 열에는 출근 시간, 휴식 시간, 퇴근 시간을 기준으로 총 시간이 계산됩니다. B7:L7 셀에는 표 머리글이 포함됩니다. </t>
  </si>
  <si>
    <t>B8 셀에는 요일이 표시됩니다. C8:E8 셀에 출근 시간, 휴식 시간, 퇴근 시간을 입력합니다.  H8:L8 셀까지 계속해서 정규 근무 시간, 초과 근무 시간, 병가 시간, 휴일 시간 및 휴가 시간을 입력합니다. 이러한 셀에 현재 시간을 입력하려면 Ctrl+Shift+세미콜론을 누릅니다. G8 셀에 총 시간이 자동으로 계산됩니다.</t>
  </si>
  <si>
    <t>B9 셀에는 요일이 표시됩니다. C9:E9 셀에 출근 시간, 휴식 시간, 퇴근 시간을 입력합니다.  H9:L9 셀까지 계속해서 정규 근무 시간, 초과 근무 시간, 병가 시간, 휴일 시간 및 휴가 시간을 입력합니다. 이러한 셀에 현재 시간을 입력하려면 Ctrl+Shift+세미콜론을 누릅니다. G9 셀에 총 시간이 자동으로 계산됩니다.</t>
  </si>
  <si>
    <t>B10 셀에는 요일이 표시됩니다. C10:E10 셀에 출근 시간, 휴식 시간, 퇴근 시간을 입력합니다.  H10:L10 셀까지 계속해서 정규 근무 시간, 초과 근무 시간, 병가 시간, 휴일 시간 및 휴가 시간을 입력합니다. 이러한 셀에 현재 시간을 입력하려면 Ctrl+Shift+세미콜론을 누릅니다. G10 셀에 총 시간이 자동으로 계산됩니다.</t>
  </si>
  <si>
    <t>B11 셀에는 요일이 표시됩니다. C11:E11 셀에 출근 시간, 휴식 시간, 퇴근 시간을 입력합니다.  H11:L11 셀까지 계속해서 정규 근무 시간, 초과 근무 시간, 병가 시간, 휴일 시간 및 휴가 시간을 입력합니다. 이러한 셀에 현재 시간을 입력하려면 Ctrl+Shift+세미콜론을 누릅니다. G11 셀에 총 시간이 자동으로 계산됩니다.</t>
  </si>
  <si>
    <t>B12 셀에는 요일이 표시됩니다. C12:E12 셀에 출근 시간, 휴식 시간, 퇴근 시간을 입력합니다.  H12:L12 셀까지 계속해서 정규 근무 시간, 초과 근무 시간, 병가 시간, 휴일 시간 및 휴가 시간을 입력합니다. 이러한 셀에 현재 시간을 입력하려면 Ctrl+Shift+세미콜론을 누릅니다. G12 셀에 총 시간이 자동으로 계산됩니다.</t>
  </si>
  <si>
    <t>B13 셀에는 요일이 표시됩니다. C13:E13 셀에 출근 시간, 휴식 시간, 퇴근 시간을 입력합니다.  H13:L13 셀까지 계속해서 정규 근무 시간, 초과 근무 시간, 병가 시간, 휴일 시간 및 휴가 시간을 입력합니다. 이러한 셀에 현재 시간을 입력하려면 Ctrl+Shift+세미콜론을 누릅니다. G13 셀에 총 시간이 자동으로 계산됩니다.</t>
  </si>
  <si>
    <t>B14 셀에는 요일이 표시됩니다. C14:E14 셀에 출근 시간, 휴식 시간, 퇴근 시간을 입력합니다.  H14:L14 셀까지 계속해서 정규 근무 시간, 초과 근무 시간, 병가 시간, 휴일 시간 및 휴가 시간을 입력합니다. 이러한 셀에 현재 시간을 입력하려면 Ctrl+Shift+세미콜론을 누릅니다. G14 셀에 총 시간이 자동으로 계산됩니다.</t>
  </si>
  <si>
    <t>H15:L15 셀에 주별 총 정규 근무 시간, 초과 근무 시간, 병가 시간, 휴일 시간 및 휴가 시간이 자동으로 계산됩니다.
다음 지침을 보려면 A17 셀로 이동합니다.</t>
  </si>
  <si>
    <t>두 번째 주를 추적하기 위한 두 개의 표가 B17 및 G17 셀에서 시작합니다. F 열은 비어 있습니다. 두 번째 표의 G 열에는 출근 시간, 휴식 시간, 퇴근 시간을 기준으로 총 시간이 계산됩니다. B17:L17 셀에는 표 머리글이 포함됩니다. 
격주가 아닌 주간 근무 시간 기록표를 원하는 경우 두 번째 주를 숨깁니다.</t>
  </si>
  <si>
    <t>B18 셀에는 요일이 표시됩니다. C18:E18 셀에 출근 시간, 휴식 시간, 퇴근 시간을 입력합니다.  H18:L18 셀까지 계속해서 정규 근무 시간, 초과 근무 시간, 병가 시간, 휴일 시간 및 휴가 시간을 입력합니다. 이러한 셀에 현재 시간을 입력하려면 Ctrl+Shift+세미콜론을 누릅니다. G18 셀에 총 시간이 자동으로 계산됩니다.</t>
  </si>
  <si>
    <t>B19 셀에는 요일이 표시됩니다. C19:E19 셀에 출근 시간, 휴식 시간, 퇴근 시간을 입력합니다.  H19:L19 셀까지 계속해서 정규 근무 시간, 초과 근무 시간, 병가 시간, 휴일 시간 및 휴가 시간을 입력합니다. 이러한 셀에 현재 시간을 입력하려면 Ctrl+Shift+세미콜론을 누릅니다. G19 셀에 총 시간이 자동으로 계산됩니다.</t>
  </si>
  <si>
    <t>B20 셀에는 요일이 표시됩니다. C20:E20 셀에 출근 시간, 휴식 시간, 퇴근 시간을 입력합니다.  H20:L20 셀까지 계속해서 정규 근무 시간, 초과 근무 시간, 병가 시간, 휴일 시간 및 휴가 시간을 입력합니다. 이러한 셀에 현재 시간을 입력하려면 Ctrl+Shift+세미콜론을 누릅니다. G20 셀에 총 시간이 자동으로 계산됩니다.</t>
  </si>
  <si>
    <t>B21 셀에는 요일이 표시됩니다. C21:E21 셀에 출근 시간, 휴식 시간, 퇴근 시간을 입력합니다.  H21:L21 셀까지 계속해서 정규 근무 시간, 초과 근무 시간, 병가 시간, 휴일 시간 및 휴가 시간을 입력합니다. 이러한 셀에 현재 시간을 입력하려면 Ctrl+Shift+세미콜론을 누릅니다. G21 셀에 총 시간이 자동으로 계산됩니다.</t>
  </si>
  <si>
    <t>B22 셀에는 요일이 표시됩니다. C22:E22 셀에 출근 시간, 휴식 시간, 퇴근 시간을 입력합니다.  H22:L22 셀까지 계속해서 정규 근무 시간, 초과 근무 시간, 병가 시간, 휴일 시간 및 휴가 시간을 입력합니다. 이러한 셀에 현재 시간을 입력하려면 Ctrl+Shift+세미콜론을 누릅니다. G22 셀에 총 시간이 자동으로 계산됩니다.</t>
  </si>
  <si>
    <t>B23 셀에는 요일이 표시됩니다. C23:E23 셀에 출근 시간, 휴식 시간, 퇴근 시간을 입력합니다.  H23:L23 셀까지 계속해서 정규 근무 시간, 초과 근무 시간, 병가 시간, 휴일 시간 및 휴가 시간을 입력합니다. 이러한 셀에 현재 시간을 입력하려면 Ctrl+Shift+세미콜론을 누릅니다. G23 셀에 총 시간이 자동으로 계산됩니다.</t>
  </si>
  <si>
    <t>B24 셀에는 요일이 표시됩니다. C24:E24 셀에 출근 시간, 휴식 시간, 퇴근 시간을 입력합니다.  H24:L24 셀까지 계속해서 정규 근무 시간, 초과 근무 시간, 병가 시간, 휴일 시간 및 휴가 시간을 입력합니다. 이러한 셀에 현재 시간을 입력하려면 Ctrl+Shift+세미콜론을 누릅니다. G24 셀에 총 시간이 자동으로 계산됩니다.</t>
  </si>
  <si>
    <t>H25:L25 셀에 주별 총 정규 근무 시간, 초과 근무 시간, 병가 시간, 휴일 시간 및 휴가 시간이 자동으로 계산됩니다.
다음 지침을 보려면 A27 셀로 이동합니다.</t>
  </si>
  <si>
    <t xml:space="preserve">H27:L27 셀에 정규 근무 시간, 초과 근무 시간, 병가 시간, 휴일 시간 및 휴가 시간 레이블이 표시됩니다. H28:L28 셀에 이러한 머리글의 시간당 급여를 입력합니다. </t>
  </si>
  <si>
    <t>B28 셀에 직원 서명을 입력하고, E28 셀에 날짜를 입력합니다.
H28:L28 셀에 시간당 요율을 입력합니다.
요율 및 급여 행이 필요하지 않으면 삭제합니다.</t>
  </si>
  <si>
    <t>B30 셀에 관리자 서명을 입력하고, E30 셀에 날짜를 입력합니다.</t>
  </si>
  <si>
    <t>근무 시간 기록표</t>
  </si>
  <si>
    <t>주소 1</t>
  </si>
  <si>
    <t>주소 2</t>
  </si>
  <si>
    <t>시/도, 우편 번호</t>
  </si>
  <si>
    <t>전화 번호</t>
  </si>
  <si>
    <t>요일</t>
  </si>
  <si>
    <t>직원 서명</t>
  </si>
  <si>
    <t>관리자 서명</t>
  </si>
  <si>
    <t>출근
시간</t>
  </si>
  <si>
    <r>
      <t xml:space="preserve">휴식 시간
</t>
    </r>
    <r>
      <rPr>
        <b/>
        <sz val="8"/>
        <color indexed="9"/>
        <rFont val="Calibri"/>
        <family val="2"/>
        <scheme val="major"/>
      </rPr>
      <t>(분)</t>
    </r>
  </si>
  <si>
    <t>직원 이름:</t>
  </si>
  <si>
    <t>관리자 이름:</t>
  </si>
  <si>
    <t>주 시작 요일:</t>
  </si>
  <si>
    <t>퇴근
시간</t>
  </si>
  <si>
    <t>날짜</t>
  </si>
  <si>
    <t>회사 이름</t>
  </si>
  <si>
    <t>열1</t>
  </si>
  <si>
    <t>급여/시간:</t>
  </si>
  <si>
    <r>
      <t xml:space="preserve">정규 근무 시간
</t>
    </r>
    <r>
      <rPr>
        <b/>
        <sz val="8"/>
        <color indexed="9"/>
        <rFont val="Calibri"/>
        <family val="2"/>
        <scheme val="major"/>
      </rPr>
      <t>[h]:mm</t>
    </r>
  </si>
  <si>
    <t>정규 근무 시간</t>
  </si>
  <si>
    <r>
      <t xml:space="preserve">초과 근무 시간
</t>
    </r>
    <r>
      <rPr>
        <b/>
        <sz val="8"/>
        <color indexed="9"/>
        <rFont val="Calibri"/>
        <family val="2"/>
        <scheme val="major"/>
      </rPr>
      <t>[h]:mm</t>
    </r>
  </si>
  <si>
    <t>초과 근무 시간</t>
  </si>
  <si>
    <r>
      <t xml:space="preserve">병가 시간
</t>
    </r>
    <r>
      <rPr>
        <b/>
        <sz val="8"/>
        <color indexed="9"/>
        <rFont val="Calibri"/>
        <family val="2"/>
        <scheme val="major"/>
      </rPr>
      <t>[h]:mm</t>
    </r>
  </si>
  <si>
    <t>병가 시간</t>
  </si>
  <si>
    <r>
      <t xml:space="preserve">휴일 시간
</t>
    </r>
    <r>
      <rPr>
        <b/>
        <sz val="8"/>
        <color indexed="9"/>
        <rFont val="Calibri"/>
        <family val="2"/>
        <scheme val="major"/>
      </rPr>
      <t>[h]:mm</t>
    </r>
  </si>
  <si>
    <t>휴일 시간</t>
  </si>
  <si>
    <r>
      <t xml:space="preserve">휴가 시간
</t>
    </r>
    <r>
      <rPr>
        <b/>
        <sz val="8"/>
        <color indexed="9"/>
        <rFont val="Calibri"/>
        <family val="2"/>
        <scheme val="major"/>
      </rPr>
      <t>[h]:mm</t>
    </r>
  </si>
  <si>
    <t>휴가 시간</t>
  </si>
  <si>
    <t>VERTEX42.COM의 근무 시간 기록표 서식 파일</t>
  </si>
  <si>
    <t>https://www.vertex42.com/ExcelTemplates/timesheets.html</t>
  </si>
  <si>
    <t>← 주 시작 날짜를 업데이트합니다.</t>
  </si>
  <si>
    <t>← 현재 시간을 입력하려면 Ctrl+Shift+세미콜론을 누릅니다.</t>
  </si>
  <si>
    <t>← 격주가 아닌 주간 근무 시간 기록표를 원하는 경우 두 번째 주를 숨깁니다.</t>
  </si>
  <si>
    <t>← 요율 및 급여 행이 필요하지 않으면 삭제합니다.</t>
  </si>
  <si>
    <t>화면을 읽는 독자를 위한 가이드</t>
  </si>
  <si>
    <t xml:space="preserve">이 통합 문서에는 2개의 워크시트가 있습니다. 
근무 시간 기록표
정보
각 워크시트의 A1 셀부터 A 열에는 각 워크시트에 대한 지침이 표시됩니다. 숨겨진 텍스트로 작성됩니다. 각 단계는 해당 행의 정보를 안내합니다. 별도로 명시되지 않는 한, 각 후속 단계는 A2, A3 셀 등에서 계속됩니다. 예를 들어 지침 텍스트에서 다음 단계를 보려면 “A6 셀로 이동”하도록 지시할 수 있습니다. 
이 숨겨진 텍스트는 인쇄되지 않습니다.
워크시트에서 이러한 지침을 제거하려면 A 열을 삭제하면 됩니다.
</t>
  </si>
  <si>
    <t>Vertex42 정보</t>
  </si>
  <si>
    <t>Vertex42.com은 비즈니스, 가정 및 교육용으로 300개 이상의 전문적으로 디자인된 스프레드시트 서식 파일을 제공합니다. 대부분 무료로 다운로드할 수 있습니다. 해당 컬렉션에는 예산 책정, 부채 절감 및 대출 상각을 위한 개인 재무 스프레드시트는 물론 다양한 달력, 플래너 및 일정이 포함됩니다.</t>
  </si>
  <si>
    <t>비즈니스는 송장, 작업 시간표, 물품 목록 기록표, 재무 명세서 및 프로젝트 계획 서식 파일을 이용할 수 있습니다. 교사와 학생은 수업 일정, 성적표 및 출석부를 이용할 수 있습니다. 식사 플래너, 체크리스트 및 운동 로그를 통해 가족의 생활을 체계적으로 정리하세요. 각 서식 파일은 수천 명의 사용자 의견을 통해 오랜 시간 동안 철저하게 조사되고 구체화 및 개선되었습니다.</t>
  </si>
  <si>
    <t>요약</t>
    <phoneticPr fontId="39" type="noConversion"/>
  </si>
  <si>
    <t>요약</t>
    <phoneticPr fontId="39" type="noConversion"/>
  </si>
  <si>
    <t>요약
[h]:mm</t>
  </si>
  <si>
    <t>B29 셀에는 직원 서명 레이블이 표시되고, E29 셀에는 날짜 레이블이 표시됩니다. 
H29:L29 셀에 정규 근무 시간, 초과 근무 시간, 병가 시간, 휴일 시간 및 휴가 시간의 급여 요약이 자동으로 계산됩니다.
K31 셀에는 급여 총요약이 표시됩니다.</t>
  </si>
  <si>
    <t>급여 요약:</t>
  </si>
  <si>
    <t>B31 셀에는 관리자 서명 레이블이 표시되고, E31 셀에는 날짜 레이블이 표시됩니다.
K31 셀에는 급여 총요약이 표시됩니다.</t>
  </si>
  <si>
    <t>급여 총요약: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</si>
</sst>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164" formatCode="_-&quot;₩&quot;* #,##0.00_-;\-&quot;₩&quot;* #,##0.00_-;_-&quot;₩&quot;* &quot;-&quot;??_-;_-@_-"/>
    <numFmt numFmtId="165" formatCode="_-* #,##0.00_-;\-* #,##0.00_-;_-* &quot;-&quot;??_-;_-@_-"/>
    <numFmt numFmtId="166" formatCode="[h]:mm"/>
    <numFmt numFmtId="167" formatCode="yyyy&quot;년&quot;\ m&quot;월&quot;\ d&quot;일&quot;;@"/>
    <numFmt numFmtId="168" formatCode="h:mm;@"/>
    <numFmt numFmtId="169" formatCode="aaa\ m&quot;월&quot;\ d&quot;일&quot;;@"/>
    <numFmt numFmtId="170" formatCode="[&lt;=9999999]###\-####;\(0##\)\ ###\-####"/>
  </numFmts>
  <fonts count="42">
    <font>
      <sz val="10"/>
      <name val="Malgun Gothic"/>
      <family val="2"/>
    </font>
    <font>
      <sz val="10"/>
      <name val="Tahoma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indexed="8"/>
      <name val="Malgun Gothic"/>
      <family val="2"/>
    </font>
    <font>
      <sz val="11"/>
      <color indexed="9"/>
      <name val="Malgun Gothic"/>
      <family val="2"/>
    </font>
    <font>
      <sz val="11"/>
      <color indexed="36"/>
      <name val="Malgun Gothic"/>
      <family val="2"/>
    </font>
    <font>
      <b/>
      <sz val="11"/>
      <color indexed="50"/>
      <name val="Malgun Gothic"/>
      <family val="2"/>
    </font>
    <font>
      <b/>
      <sz val="11"/>
      <color indexed="9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  <font>
      <i/>
      <sz val="11"/>
      <color indexed="23"/>
      <name val="Malgun Gothic"/>
      <family val="2"/>
    </font>
    <font>
      <u/>
      <sz val="10"/>
      <color theme="11"/>
      <name val="Malgun Gothic"/>
      <family val="2"/>
    </font>
    <font>
      <sz val="11"/>
      <color indexed="17"/>
      <name val="Malgun Gothic"/>
      <family val="2"/>
    </font>
    <font>
      <b/>
      <sz val="20"/>
      <color theme="4" tint="-0.499984740745262"/>
      <name val="Malgun Gothic"/>
      <family val="2"/>
    </font>
    <font>
      <b/>
      <sz val="11"/>
      <name val="Malgun Gothic"/>
      <family val="2"/>
    </font>
    <font>
      <u/>
      <sz val="10"/>
      <color indexed="12"/>
      <name val="Malgun Gothic"/>
      <family val="2"/>
    </font>
    <font>
      <sz val="11"/>
      <color indexed="53"/>
      <name val="Malgun Gothic"/>
      <family val="2"/>
    </font>
    <font>
      <sz val="11"/>
      <color indexed="50"/>
      <name val="Malgun Gothic"/>
      <family val="2"/>
    </font>
    <font>
      <sz val="11"/>
      <color indexed="59"/>
      <name val="Malgun Gothic"/>
      <family val="2"/>
    </font>
    <font>
      <b/>
      <sz val="11"/>
      <color indexed="63"/>
      <name val="Malgun Gothic"/>
      <family val="2"/>
    </font>
    <font>
      <b/>
      <sz val="18"/>
      <color indexed="18"/>
      <name val="Malgun Gothic"/>
      <family val="2"/>
    </font>
    <font>
      <b/>
      <sz val="11"/>
      <color indexed="8"/>
      <name val="Malgun Gothic"/>
      <family val="2"/>
    </font>
    <font>
      <sz val="11"/>
      <color indexed="10"/>
      <name val="Malgun Gothic"/>
      <family val="2"/>
    </font>
    <font>
      <sz val="8"/>
      <name val="돋움"/>
      <family val="3"/>
      <charset val="129"/>
    </font>
    <font>
      <sz val="10"/>
      <color theme="0"/>
      <name val="Calibri"/>
      <family val="3"/>
      <charset val="129"/>
      <scheme val="major"/>
    </font>
    <font>
      <b/>
      <sz val="36"/>
      <color theme="4" tint="-0.24994659260841701"/>
      <name val="Calibri"/>
      <family val="3"/>
      <charset val="129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41" fillId="0" borderId="0" applyNumberFormat="0" applyFill="0" applyProtection="0">
      <alignment vertical="center"/>
    </xf>
    <xf numFmtId="0" fontId="29" fillId="0" borderId="0" applyNumberFormat="0" applyFill="0" applyProtection="0">
      <alignment horizontal="right" vertical="center"/>
    </xf>
    <xf numFmtId="0" fontId="30" fillId="0" borderId="0" applyNumberFormat="0" applyFill="0" applyProtection="0">
      <alignment wrapText="1"/>
    </xf>
    <xf numFmtId="0" fontId="30" fillId="0" borderId="0" applyNumberFormat="0" applyFill="0" applyProtection="0">
      <alignment horizontal="righ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11" borderId="1" applyNumberFormat="0" applyAlignment="0" applyProtection="0"/>
    <xf numFmtId="0" fontId="33" fillId="0" borderId="3" applyNumberFormat="0" applyFill="0" applyAlignment="0" applyProtection="0"/>
    <xf numFmtId="0" fontId="34" fillId="5" borderId="0" applyNumberFormat="0" applyBorder="0" applyAlignment="0" applyProtection="0"/>
    <xf numFmtId="0" fontId="24" fillId="5" borderId="4" applyNumberFormat="0" applyFont="0" applyAlignment="0" applyProtection="0"/>
    <xf numFmtId="0" fontId="35" fillId="17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170" fontId="30" fillId="0" borderId="0" applyFont="0" applyFill="0" applyBorder="0" applyAlignment="0">
      <alignment vertical="center"/>
    </xf>
    <xf numFmtId="14" fontId="30" fillId="0" borderId="7">
      <alignment horizontal="center"/>
    </xf>
    <xf numFmtId="0" fontId="40" fillId="0" borderId="0"/>
    <xf numFmtId="165" fontId="25" fillId="0" borderId="0" applyFill="0" applyBorder="0" applyProtection="0">
      <alignment vertical="center"/>
    </xf>
    <xf numFmtId="0" fontId="27" fillId="0" borderId="0" applyNumberFormat="0" applyFill="0" applyBorder="0" applyAlignment="0" applyProtection="0">
      <alignment wrapText="1"/>
    </xf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67">
    <xf numFmtId="0" fontId="0" fillId="0" borderId="0" xfId="0">
      <alignment wrapText="1"/>
    </xf>
    <xf numFmtId="0" fontId="1" fillId="0" borderId="0" xfId="0" applyFont="1" applyProtection="1">
      <alignment wrapText="1"/>
    </xf>
    <xf numFmtId="0" fontId="0" fillId="0" borderId="0" xfId="0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Protection="1">
      <alignment wrapText="1"/>
    </xf>
    <xf numFmtId="0" fontId="2" fillId="0" borderId="0" xfId="0" applyFont="1" applyAlignment="1" applyProtection="1">
      <alignment vertical="center"/>
    </xf>
    <xf numFmtId="166" fontId="4" fillId="21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22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24" borderId="0" xfId="0" applyFont="1" applyFill="1" applyAlignment="1" applyProtection="1">
      <alignment horizontal="center" vertical="center"/>
    </xf>
    <xf numFmtId="0" fontId="12" fillId="0" borderId="0" xfId="0" applyFont="1" applyAlignment="1">
      <alignment vertical="top" wrapText="1"/>
    </xf>
    <xf numFmtId="0" fontId="2" fillId="0" borderId="0" xfId="0" applyFont="1">
      <alignment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>
      <alignment vertical="top"/>
    </xf>
    <xf numFmtId="0" fontId="9" fillId="0" borderId="0" xfId="0" applyFont="1">
      <alignment wrapText="1"/>
    </xf>
    <xf numFmtId="0" fontId="4" fillId="0" borderId="0" xfId="0" applyFont="1" applyAlignment="1">
      <alignment horizontal="left" vertical="center"/>
    </xf>
    <xf numFmtId="0" fontId="14" fillId="0" borderId="0" xfId="0" applyFont="1" applyProtection="1">
      <alignment wrapText="1"/>
    </xf>
    <xf numFmtId="0" fontId="15" fillId="0" borderId="0" xfId="36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Font="1" applyProtection="1">
      <alignment wrapText="1"/>
    </xf>
    <xf numFmtId="0" fontId="18" fillId="0" borderId="0" xfId="36" applyFont="1" applyAlignment="1" applyProtection="1">
      <alignment horizontal="left" vertical="center"/>
    </xf>
    <xf numFmtId="0" fontId="2" fillId="23" borderId="9" xfId="0" applyNumberFormat="1" applyFont="1" applyFill="1" applyBorder="1" applyAlignment="1" applyProtection="1">
      <alignment horizontal="center" vertical="center"/>
    </xf>
    <xf numFmtId="166" fontId="4" fillId="20" borderId="9" xfId="0" applyNumberFormat="1" applyFont="1" applyFill="1" applyBorder="1" applyAlignment="1" applyProtection="1">
      <alignment horizontal="center" vertical="center"/>
    </xf>
    <xf numFmtId="166" fontId="2" fillId="23" borderId="9" xfId="0" applyNumberFormat="1" applyFont="1" applyFill="1" applyBorder="1" applyAlignment="1" applyProtection="1">
      <alignment horizontal="center" vertical="center"/>
    </xf>
    <xf numFmtId="0" fontId="2" fillId="23" borderId="10" xfId="0" applyNumberFormat="1" applyFont="1" applyFill="1" applyBorder="1" applyAlignment="1" applyProtection="1">
      <alignment horizontal="center" vertical="center"/>
    </xf>
    <xf numFmtId="166" fontId="2" fillId="23" borderId="10" xfId="0" applyNumberFormat="1" applyFont="1" applyFill="1" applyBorder="1" applyAlignment="1" applyProtection="1">
      <alignment horizontal="center" vertical="center"/>
    </xf>
    <xf numFmtId="166" fontId="2" fillId="23" borderId="11" xfId="0" applyNumberFormat="1" applyFont="1" applyFill="1" applyBorder="1" applyAlignment="1" applyProtection="1">
      <alignment horizontal="center" vertical="center"/>
    </xf>
    <xf numFmtId="0" fontId="2" fillId="23" borderId="12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top"/>
    </xf>
    <xf numFmtId="0" fontId="2" fillId="0" borderId="0" xfId="0" applyFont="1" applyProtection="1">
      <alignment wrapText="1"/>
    </xf>
    <xf numFmtId="0" fontId="13" fillId="0" borderId="0" xfId="0" applyFont="1" applyAlignment="1"/>
    <xf numFmtId="0" fontId="40" fillId="0" borderId="0" xfId="47"/>
    <xf numFmtId="0" fontId="40" fillId="0" borderId="0" xfId="47" applyAlignment="1">
      <alignment wrapText="1"/>
    </xf>
    <xf numFmtId="0" fontId="40" fillId="0" borderId="0" xfId="47" applyFill="1"/>
    <xf numFmtId="0" fontId="16" fillId="0" borderId="0" xfId="36" applyFont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5" fontId="25" fillId="0" borderId="0" xfId="48" applyFill="1" applyBorder="1" applyAlignment="1">
      <alignment horizontal="right" vertical="center"/>
    </xf>
    <xf numFmtId="168" fontId="2" fillId="23" borderId="9" xfId="0" applyNumberFormat="1" applyFont="1" applyFill="1" applyBorder="1" applyAlignment="1" applyProtection="1">
      <alignment horizontal="center" vertical="center"/>
    </xf>
    <xf numFmtId="168" fontId="2" fillId="23" borderId="10" xfId="0" applyNumberFormat="1" applyFont="1" applyFill="1" applyBorder="1" applyAlignment="1" applyProtection="1">
      <alignment horizontal="center" vertical="center"/>
    </xf>
    <xf numFmtId="168" fontId="2" fillId="23" borderId="12" xfId="0" applyNumberFormat="1" applyFont="1" applyFill="1" applyBorder="1" applyAlignment="1" applyProtection="1">
      <alignment horizontal="center" vertical="center"/>
    </xf>
    <xf numFmtId="169" fontId="4" fillId="20" borderId="9" xfId="0" applyNumberFormat="1" applyFont="1" applyFill="1" applyBorder="1" applyAlignment="1" applyProtection="1">
      <alignment horizontal="center" vertical="center"/>
    </xf>
    <xf numFmtId="169" fontId="4" fillId="20" borderId="10" xfId="0" applyNumberFormat="1" applyFont="1" applyFill="1" applyBorder="1" applyAlignment="1" applyProtection="1">
      <alignment horizontal="center" vertical="center"/>
    </xf>
    <xf numFmtId="169" fontId="4" fillId="20" borderId="12" xfId="0" applyNumberFormat="1" applyFont="1" applyFill="1" applyBorder="1" applyAlignment="1" applyProtection="1">
      <alignment horizontal="center" vertical="center"/>
    </xf>
    <xf numFmtId="167" fontId="2" fillId="0" borderId="7" xfId="0" applyNumberFormat="1" applyFont="1" applyBorder="1" applyAlignment="1" applyProtection="1">
      <alignment horizontal="left" shrinkToFit="1"/>
    </xf>
    <xf numFmtId="165" fontId="2" fillId="0" borderId="0" xfId="28" applyNumberFormat="1" applyFont="1" applyFill="1" applyBorder="1" applyAlignment="1">
      <alignment horizontal="right" vertical="center" shrinkToFit="1"/>
    </xf>
    <xf numFmtId="165" fontId="7" fillId="21" borderId="0" xfId="29" applyNumberFormat="1" applyFont="1" applyFill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vertical="top"/>
    </xf>
    <xf numFmtId="167" fontId="3" fillId="0" borderId="7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indent="1"/>
    </xf>
    <xf numFmtId="0" fontId="0" fillId="0" borderId="13" xfId="0" applyBorder="1">
      <alignment wrapText="1"/>
    </xf>
    <xf numFmtId="0" fontId="30" fillId="0" borderId="0" xfId="35" applyProtection="1">
      <alignment horizontal="right"/>
    </xf>
    <xf numFmtId="170" fontId="3" fillId="0" borderId="0" xfId="45" applyFont="1" applyAlignment="1">
      <alignment vertical="center"/>
    </xf>
    <xf numFmtId="0" fontId="2" fillId="0" borderId="0" xfId="0" applyFont="1" applyProtection="1">
      <alignment wrapText="1"/>
    </xf>
    <xf numFmtId="0" fontId="11" fillId="24" borderId="0" xfId="0" applyFont="1" applyFill="1" applyAlignment="1" applyProtection="1">
      <alignment horizontal="right" vertical="center" indent="1"/>
    </xf>
    <xf numFmtId="0" fontId="29" fillId="0" borderId="0" xfId="33" applyFill="1" applyProtection="1">
      <alignment horizontal="right" vertical="center"/>
    </xf>
    <xf numFmtId="0" fontId="41" fillId="0" borderId="0" xfId="32" applyFill="1" applyProtection="1">
      <alignment vertical="center"/>
    </xf>
    <xf numFmtId="0" fontId="30" fillId="0" borderId="0" xfId="34" applyProtection="1">
      <alignment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itle" xfId="42" builtinId="15" customBuiltin="1"/>
    <cellStyle name="Total" xfId="43" builtinId="25" customBuiltin="1"/>
    <cellStyle name="Warning Text" xfId="44" builtinId="11" customBuiltin="1"/>
    <cellStyle name="날짜" xfId="46"/>
    <cellStyle name="숨겨진 텍스트" xfId="47"/>
    <cellStyle name="전화 번호" xfId="45"/>
  </cellStyles>
  <dxfs count="53"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aaa\ m&quot;월&quot;\ d&quot;일&quot;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71" formatCode="ddd\ m/d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근무 시간 기록표 표 스타일" defaultPivotStyle="PivotStyleLight16">
    <tableStyle name="시간당 급여2" pivot="0" count="6">
      <tableStyleElement type="wholeTable" dxfId="52"/>
      <tableStyleElement type="headerRow" dxfId="51"/>
      <tableStyleElement type="firstColumn" dxfId="50"/>
      <tableStyleElement type="firstRowStripe" dxfId="49"/>
      <tableStyleElement type="secondRowStripe" dxfId="48"/>
      <tableStyleElement type="firstHeaderCell" dxfId="47"/>
    </tableStyle>
    <tableStyle name="근무 시간 기록표 표 스타일" pivot="0" count="5">
      <tableStyleElement type="wholeTable" dxfId="46"/>
      <tableStyleElement type="headerRow" dxfId="45"/>
      <tableStyleElement type="fir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그림 3" descr="Vertex 로고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그림 1" descr="Vertex 로고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주1시간" displayName="주1시간" ref="B7:E14" totalsRowShown="0" headerRowDxfId="41" dataDxfId="40" tableBorderDxfId="39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요일" dataDxfId="38">
      <calculatedColumnFormula>B7+1</calculatedColumnFormula>
    </tableColumn>
    <tableColumn id="2" name="출근_x000a_시간" dataDxfId="37"/>
    <tableColumn id="3" name="휴식 시간_x000a_(분)" dataDxfId="36"/>
    <tableColumn id="4" name="퇴근_x000a_시간" dataDxfId="35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이 표에서 주의 각 요일에 대한 시간을 추적합니다. “요일” 열은 H4 셀에 입력된 주 시작 요일을 주의 첫째 날로 사용합니다."/>
    </ext>
  </extLst>
</table>
</file>

<file path=xl/tables/table2.xml><?xml version="1.0" encoding="utf-8"?>
<table xmlns="http://schemas.openxmlformats.org/spreadsheetml/2006/main" id="2" name="주1분류" displayName="주1분류" ref="G7:L14" headerRowDxfId="34" dataDxfId="33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요약_x000a_[h]:mm" totalsRowLabel="요약" dataDxfId="32" totalsRowDxfId="31">
      <calculatedColumnFormula>MROUND((IF(OR(C8="",E8=""),0,IF(E8&lt;C8,E8+1-C8,E8-C8))-D8/1440),1/1440)</calculatedColumnFormula>
    </tableColumn>
    <tableColumn id="2" name="정규 근무 시간_x000a_[h]:mm" dataDxfId="30" totalsRowDxfId="29"/>
    <tableColumn id="3" name="초과 근무 시간_x000a_[h]:mm" dataDxfId="28" totalsRowDxfId="27"/>
    <tableColumn id="4" name="병가 시간_x000a_[h]:mm" dataDxfId="26" totalsRowDxfId="25"/>
    <tableColumn id="5" name="휴일 시간_x000a_[h]:mm" dataDxfId="24" totalsRowDxfId="23"/>
    <tableColumn id="6" name="휴가 시간_x000a_[h]:mm" totalsRowFunction="count" dataDxfId="22" totalsRowDxfId="2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이 표에서 시간을 정규 근무 시간, 초과 근무 시간, 병가 시간, 휴일 시간 및 휴가 시간으로 분류합니다. 이 표의 G 열에는 각 요일의 총 시간이 자동으로 계산됩니다. 표 바로 아래에 있는 각 범주에 대해 주의 합계가 자동으로 계산됩니다."/>
    </ext>
  </extLst>
</table>
</file>

<file path=xl/tables/table3.xml><?xml version="1.0" encoding="utf-8"?>
<table xmlns="http://schemas.openxmlformats.org/spreadsheetml/2006/main" id="3" name="주2시간" displayName="주2시간" ref="B17:E24" totalsRowShown="0" headerRowDxfId="20" dataDxfId="19" tableBorderDxfId="18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요일" dataDxfId="17">
      <calculatedColumnFormula>B17+1</calculatedColumnFormula>
    </tableColumn>
    <tableColumn id="2" name="출근_x000a_시간" dataDxfId="16"/>
    <tableColumn id="3" name="휴식 시간_x000a_(분)" dataDxfId="15"/>
    <tableColumn id="4" name="퇴근_x000a_시간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이 표에서 두 번째 주의 각 요일에 대한 시간을 추적합니다. 주의 시작 요일은 주 1시간 표에 기록된 이전 주의 마지막 요일 이후 날짜 중에서 선택됩니다."/>
    </ext>
  </extLst>
</table>
</file>

<file path=xl/tables/table4.xml><?xml version="1.0" encoding="utf-8"?>
<table xmlns="http://schemas.openxmlformats.org/spreadsheetml/2006/main" id="4" name="주2분류" displayName="주2분류" ref="G17:L24" totalsRowShown="0" headerRowDxfId="13" dataDxfId="12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요약_x000a_[h]:mm" dataDxfId="11">
      <calculatedColumnFormula>MROUND((IF(OR(C18="",E18=""),0,IF(E18&lt;C18,E18+1-C18,E18-C18))-D18/1440),1/1440)</calculatedColumnFormula>
    </tableColumn>
    <tableColumn id="2" name="정규 근무 시간_x000a_[h]:mm" dataDxfId="10"/>
    <tableColumn id="3" name="초과 근무 시간_x000a_[h]:mm" dataDxfId="9"/>
    <tableColumn id="4" name="병가 시간_x000a_[h]:mm" dataDxfId="8"/>
    <tableColumn id="5" name="휴일 시간_x000a_[h]:mm" dataDxfId="7"/>
    <tableColumn id="6" name="휴가 시간_x000a_[h]:mm" dataDxfId="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시간 추적의 두 번째 주에 대한 이 표에서 시간을 정규 근무 시간, 초과 근무 시간, 병가 시간, 휴일 시간 및 휴가 시간으로 분류합니다. 이 표의 G 열에는 각 요일의 총 시간이 자동으로 계산됩니다. 표 바로 아래에 있는 각 범주에 대해 주의 합계가 자동으로 계산됩니다."/>
    </ext>
  </extLst>
</table>
</file>

<file path=xl/tables/table5.xml><?xml version="1.0" encoding="utf-8"?>
<table xmlns="http://schemas.openxmlformats.org/spreadsheetml/2006/main" id="7" name="시간당급여" displayName="시간당급여" ref="G27:L29" totalsRowShown="0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열1" dataDxfId="5"/>
    <tableColumn id="2" name="정규 근무 시간" dataDxfId="4">
      <calculatedColumnFormula>ROUND((H24+H14)*24*H27,2)</calculatedColumnFormula>
    </tableColumn>
    <tableColumn id="3" name="초과 근무 시간" dataDxfId="3">
      <calculatedColumnFormula>ROUND((I24+I14)*24*I27,2)</calculatedColumnFormula>
    </tableColumn>
    <tableColumn id="4" name="병가 시간" dataDxfId="2">
      <calculatedColumnFormula>ROUND((J24+J14)*24*J27,2)</calculatedColumnFormula>
    </tableColumn>
    <tableColumn id="5" name="휴일 시간" dataDxfId="1">
      <calculatedColumnFormula>ROUND((K24+K14)*24*K27,2)</calculatedColumnFormula>
    </tableColumn>
    <tableColumn id="6" name="휴가 시간" dataDxfId="0">
      <calculatedColumnFormula>ROUND((L24+L14)*24*L27,2)</calculatedColumnFormula>
    </tableColumn>
  </tableColumns>
  <tableStyleInfo name="시간당 급여2" showFirstColumn="1" showLastColumn="0" showRowStripes="1" showColumnStripes="0"/>
  <extLst>
    <ext xmlns:x14="http://schemas.microsoft.com/office/spreadsheetml/2009/9/main" uri="{504A1905-F514-4f6f-8877-14C23A59335A}">
      <x14:table altTextSummary="이 표에 정규 근무 시간, 초과 근무 시간, 병가 시간, 휴일 시간 및 휴가 시간의 시간당 급여를 입력합니다. 급여 합계는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4"/>
  <sheetViews>
    <sheetView showGridLines="0" tabSelected="1" workbookViewId="0"/>
  </sheetViews>
  <sheetFormatPr defaultColWidth="9.140625" defaultRowHeight="30" customHeight="1"/>
  <cols>
    <col min="1" max="1" width="2.7109375" style="5" customWidth="1"/>
    <col min="2" max="2" width="15" style="5" customWidth="1"/>
    <col min="3" max="3" width="13.140625" style="5" customWidth="1"/>
    <col min="4" max="4" width="10.85546875" style="5" customWidth="1"/>
    <col min="5" max="5" width="13.5703125" style="5" customWidth="1"/>
    <col min="6" max="6" width="2.5703125" style="5" customWidth="1"/>
    <col min="7" max="7" width="11.140625" style="5" customWidth="1"/>
    <col min="8" max="8" width="14.42578125" style="5" customWidth="1"/>
    <col min="9" max="9" width="13.5703125" style="5" customWidth="1"/>
    <col min="10" max="10" width="10.5703125" style="5" customWidth="1"/>
    <col min="11" max="11" width="10.42578125" style="5" customWidth="1"/>
    <col min="12" max="12" width="10.28515625" style="5" customWidth="1"/>
    <col min="13" max="13" width="2.7109375" style="2" customWidth="1"/>
    <col min="14" max="14" width="43.7109375" style="2" customWidth="1"/>
    <col min="15" max="16384" width="9.140625" style="2"/>
  </cols>
  <sheetData>
    <row r="1" spans="1:15" s="1" customFormat="1" ht="54.95" customHeight="1">
      <c r="A1" s="37" t="s">
        <v>0</v>
      </c>
      <c r="B1" s="65" t="s">
        <v>26</v>
      </c>
      <c r="C1" s="65"/>
      <c r="D1" s="65"/>
      <c r="E1" s="65"/>
      <c r="F1" s="65"/>
      <c r="G1" s="64" t="s">
        <v>41</v>
      </c>
      <c r="H1" s="64"/>
      <c r="I1" s="64"/>
      <c r="J1" s="64"/>
      <c r="K1" s="64"/>
      <c r="L1" s="64"/>
    </row>
    <row r="2" spans="1:15" s="3" customFormat="1" ht="30" customHeight="1">
      <c r="A2" s="37" t="s">
        <v>1</v>
      </c>
      <c r="B2" s="66" t="s">
        <v>27</v>
      </c>
      <c r="C2" s="66"/>
      <c r="D2" s="66"/>
      <c r="E2" s="60" t="s">
        <v>36</v>
      </c>
      <c r="F2" s="60"/>
      <c r="G2" s="60"/>
      <c r="H2" s="58"/>
      <c r="I2" s="58"/>
      <c r="J2" s="58"/>
      <c r="K2" s="58"/>
      <c r="L2" s="58"/>
      <c r="N2" s="20" t="s">
        <v>54</v>
      </c>
      <c r="O2" s="21"/>
    </row>
    <row r="3" spans="1:15" s="3" customFormat="1" ht="30" customHeight="1">
      <c r="A3" s="36" t="s">
        <v>2</v>
      </c>
      <c r="B3" s="66" t="s">
        <v>28</v>
      </c>
      <c r="C3" s="66"/>
      <c r="D3" s="66"/>
      <c r="E3" s="60" t="s">
        <v>37</v>
      </c>
      <c r="F3" s="60"/>
      <c r="G3" s="60"/>
      <c r="H3" s="59"/>
      <c r="I3" s="59"/>
      <c r="J3" s="59"/>
      <c r="K3" s="59"/>
      <c r="L3" s="59"/>
      <c r="N3" s="21" t="s">
        <v>55</v>
      </c>
    </row>
    <row r="4" spans="1:15" s="3" customFormat="1" ht="30" customHeight="1">
      <c r="A4" s="36" t="s">
        <v>3</v>
      </c>
      <c r="B4" s="66" t="s">
        <v>29</v>
      </c>
      <c r="C4" s="66"/>
      <c r="D4" s="66"/>
      <c r="E4" s="60" t="s">
        <v>38</v>
      </c>
      <c r="F4" s="60"/>
      <c r="G4" s="60"/>
      <c r="H4" s="57">
        <f ca="1">TODAY()</f>
        <v>43280</v>
      </c>
      <c r="I4" s="57"/>
      <c r="N4" s="23" t="s">
        <v>56</v>
      </c>
    </row>
    <row r="5" spans="1:15" s="3" customFormat="1" ht="15" customHeight="1">
      <c r="A5" s="37" t="s">
        <v>4</v>
      </c>
      <c r="B5" s="61" t="s">
        <v>30</v>
      </c>
      <c r="C5" s="61"/>
      <c r="D5" s="61"/>
      <c r="E5" s="11"/>
      <c r="F5" s="11"/>
      <c r="G5" s="10"/>
      <c r="H5" s="12"/>
      <c r="I5" s="12"/>
      <c r="J5" s="11"/>
      <c r="K5" s="11"/>
      <c r="L5" s="11"/>
      <c r="N5" s="22"/>
    </row>
    <row r="6" spans="1:15" ht="1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24"/>
    </row>
    <row r="7" spans="1:15" s="3" customFormat="1" ht="30" customHeight="1">
      <c r="A7" s="36" t="s">
        <v>5</v>
      </c>
      <c r="B7" s="9" t="s">
        <v>31</v>
      </c>
      <c r="C7" s="9" t="s">
        <v>34</v>
      </c>
      <c r="D7" s="9" t="s">
        <v>35</v>
      </c>
      <c r="E7" s="9" t="s">
        <v>39</v>
      </c>
      <c r="F7" s="8"/>
      <c r="G7" s="9" t="s">
        <v>67</v>
      </c>
      <c r="H7" s="9" t="s">
        <v>44</v>
      </c>
      <c r="I7" s="9" t="s">
        <v>46</v>
      </c>
      <c r="J7" s="9" t="s">
        <v>48</v>
      </c>
      <c r="K7" s="9" t="s">
        <v>50</v>
      </c>
      <c r="L7" s="9" t="s">
        <v>52</v>
      </c>
      <c r="M7" s="4"/>
      <c r="N7" s="22"/>
    </row>
    <row r="8" spans="1:15" s="3" customFormat="1" ht="30" customHeight="1">
      <c r="A8" s="36" t="s">
        <v>6</v>
      </c>
      <c r="B8" s="49">
        <f ca="1">주_시작요일</f>
        <v>43280</v>
      </c>
      <c r="C8" s="46">
        <v>0.37847222222222227</v>
      </c>
      <c r="D8" s="26">
        <v>15</v>
      </c>
      <c r="E8" s="46">
        <v>0.75</v>
      </c>
      <c r="F8" s="6"/>
      <c r="G8" s="27">
        <f>MROUND((IF(OR(C8="",E8=""),0,IF(E8&lt;C8,E8+1-C8,E8-C8))-D8/1440),1/1440)</f>
        <v>0.3611111111111111</v>
      </c>
      <c r="H8" s="28">
        <v>0.33333333333333331</v>
      </c>
      <c r="I8" s="28">
        <v>2.777777777777779E-2</v>
      </c>
      <c r="J8" s="28"/>
      <c r="K8" s="28"/>
      <c r="L8" s="28"/>
      <c r="M8" s="4"/>
      <c r="N8" s="23" t="s">
        <v>57</v>
      </c>
    </row>
    <row r="9" spans="1:15" s="3" customFormat="1" ht="30" customHeight="1">
      <c r="A9" s="36" t="s">
        <v>7</v>
      </c>
      <c r="B9" s="50">
        <f t="shared" ref="B9:B14" ca="1" si="0">B8+1</f>
        <v>43281</v>
      </c>
      <c r="C9" s="47">
        <v>0.37847222222222227</v>
      </c>
      <c r="D9" s="29">
        <v>30</v>
      </c>
      <c r="E9" s="47">
        <v>0.73958333333333337</v>
      </c>
      <c r="F9" s="6"/>
      <c r="G9" s="27">
        <f t="shared" ref="G9:G14" si="1">MROUND((IF(OR(C9="",E9=""),0,IF(E9&lt;C9,E9+1-C9,E9-C9))-D9/1440),1/1440)</f>
        <v>0.34027777777777779</v>
      </c>
      <c r="H9" s="30">
        <v>0.33333333333333331</v>
      </c>
      <c r="I9" s="30">
        <v>6.9444444444444753E-3</v>
      </c>
      <c r="J9" s="30"/>
      <c r="K9" s="30"/>
      <c r="L9" s="30"/>
      <c r="M9" s="4"/>
      <c r="N9" s="23"/>
    </row>
    <row r="10" spans="1:15" s="3" customFormat="1" ht="30" customHeight="1">
      <c r="A10" s="36" t="s">
        <v>8</v>
      </c>
      <c r="B10" s="50">
        <f t="shared" ca="1" si="0"/>
        <v>43282</v>
      </c>
      <c r="C10" s="47">
        <v>0.375</v>
      </c>
      <c r="D10" s="29">
        <v>45</v>
      </c>
      <c r="E10" s="47">
        <v>0.77083333333333337</v>
      </c>
      <c r="F10" s="6"/>
      <c r="G10" s="27">
        <f t="shared" si="1"/>
        <v>0.36458333333333337</v>
      </c>
      <c r="H10" s="30">
        <v>0.33333333333333331</v>
      </c>
      <c r="I10" s="30">
        <v>3.1250000000000056E-2</v>
      </c>
      <c r="J10" s="30"/>
      <c r="K10" s="30"/>
      <c r="L10" s="30"/>
      <c r="M10" s="4"/>
      <c r="N10" s="22"/>
    </row>
    <row r="11" spans="1:15" s="3" customFormat="1" ht="30" customHeight="1">
      <c r="A11" s="36" t="s">
        <v>9</v>
      </c>
      <c r="B11" s="50">
        <f t="shared" ca="1" si="0"/>
        <v>43283</v>
      </c>
      <c r="C11" s="47">
        <v>0.375</v>
      </c>
      <c r="D11" s="29">
        <v>45</v>
      </c>
      <c r="E11" s="47">
        <v>0.77083333333333337</v>
      </c>
      <c r="F11" s="6"/>
      <c r="G11" s="27">
        <f t="shared" si="1"/>
        <v>0.36458333333333337</v>
      </c>
      <c r="H11" s="30">
        <v>0.33333333333333331</v>
      </c>
      <c r="I11" s="30">
        <v>3.1250000000000056E-2</v>
      </c>
      <c r="J11" s="30"/>
      <c r="K11" s="30"/>
      <c r="L11" s="30"/>
      <c r="M11" s="4"/>
      <c r="N11" s="22"/>
    </row>
    <row r="12" spans="1:15" s="3" customFormat="1" ht="30" customHeight="1">
      <c r="A12" s="36" t="s">
        <v>10</v>
      </c>
      <c r="B12" s="50">
        <f t="shared" ca="1" si="0"/>
        <v>43284</v>
      </c>
      <c r="C12" s="47"/>
      <c r="D12" s="29"/>
      <c r="E12" s="47"/>
      <c r="F12" s="6"/>
      <c r="G12" s="27">
        <f t="shared" si="1"/>
        <v>0</v>
      </c>
      <c r="H12" s="30"/>
      <c r="I12" s="30"/>
      <c r="J12" s="30">
        <v>0.33333333333333331</v>
      </c>
      <c r="K12" s="30"/>
      <c r="L12" s="30"/>
      <c r="M12" s="4"/>
      <c r="N12" s="22"/>
    </row>
    <row r="13" spans="1:15" s="3" customFormat="1" ht="30" customHeight="1">
      <c r="A13" s="36" t="s">
        <v>11</v>
      </c>
      <c r="B13" s="50">
        <f t="shared" ca="1" si="0"/>
        <v>43285</v>
      </c>
      <c r="C13" s="47"/>
      <c r="D13" s="29"/>
      <c r="E13" s="47"/>
      <c r="F13" s="6"/>
      <c r="G13" s="27">
        <f t="shared" si="1"/>
        <v>0</v>
      </c>
      <c r="H13" s="30"/>
      <c r="I13" s="30"/>
      <c r="J13" s="30"/>
      <c r="K13" s="30"/>
      <c r="L13" s="30"/>
      <c r="M13" s="4"/>
      <c r="N13" s="22"/>
    </row>
    <row r="14" spans="1:15" s="3" customFormat="1" ht="30" customHeight="1">
      <c r="A14" s="36" t="s">
        <v>12</v>
      </c>
      <c r="B14" s="51">
        <f t="shared" ca="1" si="0"/>
        <v>43286</v>
      </c>
      <c r="C14" s="48"/>
      <c r="D14" s="32"/>
      <c r="E14" s="48"/>
      <c r="F14" s="6"/>
      <c r="G14" s="27">
        <f t="shared" si="1"/>
        <v>0</v>
      </c>
      <c r="H14" s="31"/>
      <c r="I14" s="31"/>
      <c r="J14" s="31"/>
      <c r="K14" s="31"/>
      <c r="L14" s="31"/>
      <c r="M14" s="4"/>
      <c r="N14" s="22"/>
    </row>
    <row r="15" spans="1:15" ht="30" customHeight="1">
      <c r="A15" s="37" t="s">
        <v>13</v>
      </c>
      <c r="B15" s="62"/>
      <c r="C15" s="62"/>
      <c r="D15" s="62"/>
      <c r="E15" s="62"/>
      <c r="G15" s="13" t="s">
        <v>65</v>
      </c>
      <c r="H15" s="7">
        <f>SUM(H8:H14)</f>
        <v>1.3333333333333333</v>
      </c>
      <c r="I15" s="7">
        <f>SUM(I8:I14)</f>
        <v>9.7222222222222376E-2</v>
      </c>
      <c r="J15" s="7">
        <f>SUM(J8:J14)</f>
        <v>0.33333333333333331</v>
      </c>
      <c r="K15" s="7">
        <f>SUM(K8:K14)</f>
        <v>0</v>
      </c>
      <c r="L15" s="7">
        <f>SUM(L8:L14)</f>
        <v>0</v>
      </c>
      <c r="N15" s="24"/>
    </row>
    <row r="16" spans="1:15" ht="15" customHeight="1">
      <c r="B16" s="62"/>
      <c r="C16" s="62"/>
      <c r="D16" s="62"/>
      <c r="E16" s="62"/>
      <c r="F16" s="6"/>
      <c r="G16" s="6"/>
      <c r="H16" s="6"/>
      <c r="I16" s="6"/>
      <c r="J16" s="6"/>
      <c r="K16" s="6"/>
      <c r="L16" s="6"/>
      <c r="N16" s="24"/>
    </row>
    <row r="17" spans="1:14" s="3" customFormat="1" ht="30" customHeight="1">
      <c r="A17" s="37" t="s">
        <v>14</v>
      </c>
      <c r="B17" s="9" t="s">
        <v>31</v>
      </c>
      <c r="C17" s="9" t="s">
        <v>34</v>
      </c>
      <c r="D17" s="9" t="s">
        <v>35</v>
      </c>
      <c r="E17" s="9" t="s">
        <v>39</v>
      </c>
      <c r="F17" s="8"/>
      <c r="G17" s="9" t="s">
        <v>67</v>
      </c>
      <c r="H17" s="9" t="s">
        <v>44</v>
      </c>
      <c r="I17" s="9" t="s">
        <v>46</v>
      </c>
      <c r="J17" s="9" t="s">
        <v>48</v>
      </c>
      <c r="K17" s="9" t="s">
        <v>50</v>
      </c>
      <c r="L17" s="9" t="s">
        <v>52</v>
      </c>
      <c r="M17" s="4"/>
      <c r="N17" s="23" t="s">
        <v>58</v>
      </c>
    </row>
    <row r="18" spans="1:14" s="3" customFormat="1" ht="30" customHeight="1">
      <c r="A18" s="36" t="s">
        <v>15</v>
      </c>
      <c r="B18" s="49">
        <f ca="1">B14+1</f>
        <v>43287</v>
      </c>
      <c r="C18" s="46"/>
      <c r="D18" s="26"/>
      <c r="E18" s="46"/>
      <c r="F18" s="6"/>
      <c r="G18" s="27">
        <f>MROUND((IF(OR(C18="",E18=""),0,IF(E18&lt;C18,E18+1-C18,E18-C18))-D18/1440),1/1440)</f>
        <v>0</v>
      </c>
      <c r="H18" s="28"/>
      <c r="I18" s="28"/>
      <c r="J18" s="28"/>
      <c r="K18" s="28"/>
      <c r="L18" s="28"/>
      <c r="M18" s="4"/>
      <c r="N18" s="22"/>
    </row>
    <row r="19" spans="1:14" s="3" customFormat="1" ht="30" customHeight="1">
      <c r="A19" s="36" t="s">
        <v>16</v>
      </c>
      <c r="B19" s="50">
        <f t="shared" ref="B19:B24" ca="1" si="2">B18+1</f>
        <v>43288</v>
      </c>
      <c r="C19" s="47"/>
      <c r="D19" s="29"/>
      <c r="E19" s="47"/>
      <c r="F19" s="6"/>
      <c r="G19" s="27">
        <f t="shared" ref="G19:G24" si="3">MROUND((IF(OR(C19="",E19=""),0,IF(E19&lt;C19,E19+1-C19,E19-C19))-D19/1440),1/1440)</f>
        <v>0</v>
      </c>
      <c r="H19" s="30"/>
      <c r="I19" s="30"/>
      <c r="J19" s="30"/>
      <c r="K19" s="30"/>
      <c r="L19" s="30"/>
      <c r="M19" s="4"/>
      <c r="N19" s="22"/>
    </row>
    <row r="20" spans="1:14" s="3" customFormat="1" ht="30" customHeight="1">
      <c r="A20" s="36" t="s">
        <v>17</v>
      </c>
      <c r="B20" s="50">
        <f t="shared" ca="1" si="2"/>
        <v>43289</v>
      </c>
      <c r="C20" s="47"/>
      <c r="D20" s="29"/>
      <c r="E20" s="47"/>
      <c r="F20" s="6"/>
      <c r="G20" s="27">
        <f t="shared" si="3"/>
        <v>0</v>
      </c>
      <c r="H20" s="30"/>
      <c r="I20" s="30"/>
      <c r="J20" s="30"/>
      <c r="K20" s="30"/>
      <c r="L20" s="30"/>
      <c r="M20" s="4"/>
      <c r="N20" s="22"/>
    </row>
    <row r="21" spans="1:14" s="3" customFormat="1" ht="30" customHeight="1">
      <c r="A21" s="36" t="s">
        <v>18</v>
      </c>
      <c r="B21" s="50">
        <f t="shared" ca="1" si="2"/>
        <v>43290</v>
      </c>
      <c r="C21" s="47"/>
      <c r="D21" s="29"/>
      <c r="E21" s="47"/>
      <c r="F21" s="6"/>
      <c r="G21" s="27">
        <f t="shared" si="3"/>
        <v>0</v>
      </c>
      <c r="H21" s="30"/>
      <c r="I21" s="30"/>
      <c r="J21" s="30"/>
      <c r="K21" s="30"/>
      <c r="L21" s="30"/>
      <c r="M21" s="4"/>
      <c r="N21" s="22"/>
    </row>
    <row r="22" spans="1:14" s="3" customFormat="1" ht="30" customHeight="1">
      <c r="A22" s="36" t="s">
        <v>19</v>
      </c>
      <c r="B22" s="50">
        <f t="shared" ca="1" si="2"/>
        <v>43291</v>
      </c>
      <c r="C22" s="47"/>
      <c r="D22" s="29"/>
      <c r="E22" s="47"/>
      <c r="F22" s="6"/>
      <c r="G22" s="27">
        <f t="shared" si="3"/>
        <v>0</v>
      </c>
      <c r="H22" s="30"/>
      <c r="I22" s="30"/>
      <c r="J22" s="30"/>
      <c r="K22" s="30"/>
      <c r="L22" s="30"/>
      <c r="M22" s="4"/>
      <c r="N22" s="22"/>
    </row>
    <row r="23" spans="1:14" s="3" customFormat="1" ht="30" customHeight="1">
      <c r="A23" s="36" t="s">
        <v>20</v>
      </c>
      <c r="B23" s="50">
        <f t="shared" ca="1" si="2"/>
        <v>43292</v>
      </c>
      <c r="C23" s="47"/>
      <c r="D23" s="29"/>
      <c r="E23" s="47"/>
      <c r="F23" s="6"/>
      <c r="G23" s="27">
        <f t="shared" si="3"/>
        <v>0</v>
      </c>
      <c r="H23" s="30"/>
      <c r="I23" s="30"/>
      <c r="J23" s="30"/>
      <c r="K23" s="30"/>
      <c r="L23" s="30"/>
      <c r="M23" s="4"/>
      <c r="N23" s="22"/>
    </row>
    <row r="24" spans="1:14" s="3" customFormat="1" ht="30" customHeight="1">
      <c r="A24" s="36" t="s">
        <v>21</v>
      </c>
      <c r="B24" s="51">
        <f t="shared" ca="1" si="2"/>
        <v>43293</v>
      </c>
      <c r="C24" s="48"/>
      <c r="D24" s="32"/>
      <c r="E24" s="48"/>
      <c r="F24" s="6"/>
      <c r="G24" s="27">
        <f t="shared" si="3"/>
        <v>0</v>
      </c>
      <c r="H24" s="31"/>
      <c r="I24" s="31"/>
      <c r="J24" s="31"/>
      <c r="K24" s="31"/>
      <c r="L24" s="31"/>
      <c r="M24" s="4"/>
      <c r="N24" s="22"/>
    </row>
    <row r="25" spans="1:14" ht="30" customHeight="1">
      <c r="A25" s="37" t="s">
        <v>22</v>
      </c>
      <c r="B25" s="34"/>
      <c r="C25" s="34"/>
      <c r="D25" s="34"/>
      <c r="E25" s="34"/>
      <c r="F25" s="34"/>
      <c r="G25" s="13" t="s">
        <v>66</v>
      </c>
      <c r="H25" s="7">
        <f>SUM(H18:H24)</f>
        <v>0</v>
      </c>
      <c r="I25" s="7">
        <f>SUM(I18:I24)</f>
        <v>0</v>
      </c>
      <c r="J25" s="7">
        <f>SUM(J18:J24)</f>
        <v>0</v>
      </c>
      <c r="K25" s="7">
        <f>SUM(K18:K24)</f>
        <v>0</v>
      </c>
      <c r="L25" s="7">
        <f>SUM(L18:L24)</f>
        <v>0</v>
      </c>
      <c r="N25" s="24"/>
    </row>
    <row r="26" spans="1:14" customFormat="1" ht="30" customHeight="1"/>
    <row r="27" spans="1:14" customFormat="1" ht="15" customHeight="1">
      <c r="A27" s="38" t="s">
        <v>23</v>
      </c>
      <c r="G27" s="42" t="s">
        <v>42</v>
      </c>
      <c r="H27" s="43" t="s">
        <v>45</v>
      </c>
      <c r="I27" s="43" t="s">
        <v>47</v>
      </c>
      <c r="J27" s="43" t="s">
        <v>49</v>
      </c>
      <c r="K27" s="43" t="s">
        <v>51</v>
      </c>
      <c r="L27" s="43" t="s">
        <v>53</v>
      </c>
    </row>
    <row r="28" spans="1:14" s="3" customFormat="1" ht="30" customHeight="1">
      <c r="A28" s="37" t="s">
        <v>24</v>
      </c>
      <c r="B28" s="55"/>
      <c r="C28" s="55"/>
      <c r="D28" s="55"/>
      <c r="E28" s="52"/>
      <c r="G28" s="44" t="s">
        <v>43</v>
      </c>
      <c r="H28" s="45">
        <v>15</v>
      </c>
      <c r="I28" s="45">
        <f>1.5*H28</f>
        <v>22.5</v>
      </c>
      <c r="J28" s="45">
        <v>15</v>
      </c>
      <c r="K28" s="45">
        <v>15</v>
      </c>
      <c r="L28" s="45">
        <v>15</v>
      </c>
      <c r="M28" s="4"/>
      <c r="N28" s="23" t="s">
        <v>59</v>
      </c>
    </row>
    <row r="29" spans="1:14" s="3" customFormat="1" ht="30" customHeight="1">
      <c r="A29" s="37" t="s">
        <v>68</v>
      </c>
      <c r="B29" s="56" t="s">
        <v>32</v>
      </c>
      <c r="C29" s="56"/>
      <c r="D29" s="56"/>
      <c r="E29" s="33" t="s">
        <v>40</v>
      </c>
      <c r="G29" s="44" t="s">
        <v>69</v>
      </c>
      <c r="H29" s="53">
        <f>ROUND((H25+H15)*24*H28,2)</f>
        <v>480</v>
      </c>
      <c r="I29" s="53">
        <f>ROUND((I25+I15)*24*I28,2)</f>
        <v>52.5</v>
      </c>
      <c r="J29" s="53">
        <f>ROUND((J25+J15)*24*J28,2)</f>
        <v>120</v>
      </c>
      <c r="K29" s="53">
        <f>ROUND((K25+K15)*24*K28,2)</f>
        <v>0</v>
      </c>
      <c r="L29" s="53">
        <f>ROUND((L25+L15)*24*L28,2)</f>
        <v>0</v>
      </c>
      <c r="M29" s="4"/>
      <c r="N29" s="22"/>
    </row>
    <row r="30" spans="1:14" ht="30" customHeight="1">
      <c r="A30" s="36" t="s">
        <v>25</v>
      </c>
      <c r="B30" s="55"/>
      <c r="C30" s="55"/>
      <c r="D30" s="55"/>
      <c r="E30" s="52"/>
      <c r="N30" s="24"/>
    </row>
    <row r="31" spans="1:14" ht="30" customHeight="1">
      <c r="A31" s="37" t="s">
        <v>70</v>
      </c>
      <c r="B31" s="56" t="s">
        <v>33</v>
      </c>
      <c r="C31" s="56"/>
      <c r="D31" s="56"/>
      <c r="E31" s="33" t="s">
        <v>40</v>
      </c>
      <c r="G31" s="63" t="s">
        <v>71</v>
      </c>
      <c r="H31" s="63"/>
      <c r="I31" s="63"/>
      <c r="J31" s="63"/>
      <c r="K31" s="54">
        <f>SUM(H29:L29)</f>
        <v>652.5</v>
      </c>
      <c r="L31" s="54"/>
      <c r="N31" s="24"/>
    </row>
    <row r="32" spans="1:14" ht="30" customHeight="1">
      <c r="N32" s="24"/>
    </row>
    <row r="33" spans="9:14" ht="30" customHeight="1">
      <c r="I33" s="2"/>
      <c r="J33" s="2"/>
      <c r="K33" s="2"/>
      <c r="L33" s="2"/>
      <c r="N33" s="24"/>
    </row>
    <row r="34" spans="9:14" ht="30" customHeight="1">
      <c r="N34" s="24"/>
    </row>
  </sheetData>
  <mergeCells count="19">
    <mergeCell ref="G1:L1"/>
    <mergeCell ref="B1:F1"/>
    <mergeCell ref="B2:D2"/>
    <mergeCell ref="B3:D3"/>
    <mergeCell ref="B4:D4"/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  <mergeCell ref="G31:J31"/>
  </mergeCells>
  <phoneticPr fontId="39" type="noConversion"/>
  <dataValidations count="2">
    <dataValidation type="time" allowBlank="1" showInputMessage="1" showErrorMessage="1" errorTitle="잘못된 시간 서식" error="다음 서식으로 시간을 입력하세요. 오전 12:00" sqref="E8:E14 C8:C14 E18:E24 C18:C24">
      <formula1>0</formula1>
      <formula2>0.999988425925926</formula2>
    </dataValidation>
    <dataValidation allowBlank="1" showInputMessage="1" showErrorMessage="1" promptTitle="시간 입력" prompt="H:MM 서식으로 시간과 분을 입력합니다. 예를 들어 8시간 30분의 경우 8:30, 15분의 경우 0:15와 같이 입력합니다._x000a__x000a_[이러한 셀에서 데이터 ​​유효성 검사​​를 제거하여 이 메시지 지우기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71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2.75"/>
  <cols>
    <col min="1" max="1" width="78.7109375" style="17" customWidth="1"/>
    <col min="2" max="16384" width="9.140625" style="15"/>
  </cols>
  <sheetData>
    <row r="1" spans="1:2" ht="46.5" customHeight="1">
      <c r="A1" s="16"/>
    </row>
    <row r="2" spans="1:2" s="19" customFormat="1" ht="15.75">
      <c r="A2" s="25" t="s">
        <v>54</v>
      </c>
      <c r="B2" s="25"/>
    </row>
    <row r="3" spans="1:2" s="40" customFormat="1" ht="27" customHeight="1">
      <c r="A3" s="39" t="s">
        <v>55</v>
      </c>
      <c r="B3" s="39"/>
    </row>
    <row r="4" spans="1:2" s="40" customFormat="1" ht="26.25" customHeight="1">
      <c r="A4" s="35" t="s">
        <v>60</v>
      </c>
      <c r="B4" s="39"/>
    </row>
    <row r="5" spans="1:2" s="40" customFormat="1" ht="210">
      <c r="A5" s="41" t="s">
        <v>61</v>
      </c>
      <c r="B5" s="39"/>
    </row>
    <row r="6" spans="1:2" s="18" customFormat="1" ht="26.25" customHeight="1">
      <c r="A6" s="35" t="s">
        <v>62</v>
      </c>
    </row>
    <row r="7" spans="1:2" ht="80.25" customHeight="1">
      <c r="A7" s="14" t="s">
        <v>63</v>
      </c>
    </row>
    <row r="8" spans="1:2" ht="75">
      <c r="A8" s="14" t="s">
        <v>64</v>
      </c>
    </row>
  </sheetData>
  <phoneticPr fontId="39" type="noConversion"/>
  <hyperlinks>
    <hyperlink ref="A3" r:id="rId1"/>
    <hyperlink ref="A2" r:id="rId2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근무 시간 기록표</vt:lpstr>
      <vt:lpstr>정보</vt:lpstr>
      <vt:lpstr>'근무 시간 기록표'!Print_Area</vt:lpstr>
      <vt:lpstr>주_시작요일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2018-06-29T13:45:00Z</dcterms:created>
  <dcterms:modified xsi:type="dcterms:W3CDTF">2018-06-29T13:45:00Z</dcterms:modified>
</cp:coreProperties>
</file>