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ko-KR\target\"/>
    </mc:Choice>
  </mc:AlternateContent>
  <xr:revisionPtr revIDLastSave="0" documentId="13_ncr:1_{7E308AF4-C9B8-4A0D-8EE3-A92009B10DC1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도서관 책 대출" sheetId="1" r:id="rId1"/>
  </sheets>
  <definedNames>
    <definedName name="_xlnm.Print_Titles" localSheetId="0">'도서관 책 대출'!$2:$2</definedName>
    <definedName name="열제목1">도서[[#Headers],[지연]]</definedName>
    <definedName name="일일허용">'도서관 책 대출'!$H$1</definedName>
    <definedName name="행제목영역1..H1">'도서관 책 대출'!$F$1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<sst xmlns="http://schemas.openxmlformats.org/spreadsheetml/2006/main" count="38" uniqueCount="32">
  <si>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지연</t>
  </si>
  <si>
    <t>도서관 책 대출 시트</t>
  </si>
  <si>
    <t>학생</t>
  </si>
  <si>
    <t>정서현</t>
  </si>
  <si>
    <t>문동율</t>
  </si>
  <si>
    <t>이민서</t>
  </si>
  <si>
    <t>손기익</t>
  </si>
  <si>
    <t>황서현</t>
  </si>
  <si>
    <t>권수빈</t>
  </si>
  <si>
    <t>임하은</t>
  </si>
  <si>
    <t>전자 메일 주소</t>
  </si>
  <si>
    <t>someone@example.com</t>
  </si>
  <si>
    <t>전화 번호</t>
  </si>
  <si>
    <t>555-0100</t>
  </si>
  <si>
    <t>555-0101</t>
  </si>
  <si>
    <t>555-0102</t>
  </si>
  <si>
    <t>555-0103</t>
  </si>
  <si>
    <t>555-0104</t>
  </si>
  <si>
    <t>555-0105</t>
  </si>
  <si>
    <t>555-0106</t>
  </si>
  <si>
    <t>책 제목</t>
  </si>
  <si>
    <t>초원의 집</t>
  </si>
  <si>
    <t>샬롯의 거미줄</t>
  </si>
  <si>
    <t>유령 요금계산소</t>
  </si>
  <si>
    <t>니임의 비밀</t>
  </si>
  <si>
    <t>마틸다</t>
  </si>
  <si>
    <t>나니아 연대기</t>
  </si>
  <si>
    <t>검정새 연못의 마녀</t>
  </si>
  <si>
    <t xml:space="preserve">연체까지 남은 일 수: </t>
  </si>
  <si>
    <t>대출한 날짜</t>
  </si>
  <si>
    <t>반납한 날짜</t>
  </si>
  <si>
    <t>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</si>
</sst>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]####\-####;\(0##\)\ ####\-####"/>
    <numFmt numFmtId="165" formatCode="0_ "/>
    <numFmt numFmtId="166" formatCode="&quot;지연&quot;;&quot;&quot;;&quot;&quot;"/>
  </numFmts>
  <fonts count="24">
    <font>
      <sz val="11"/>
      <color theme="3" tint="-0.2499465926084170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b/>
      <sz val="11"/>
      <color theme="4" tint="-0.24994659260841701"/>
      <name val="Malgun Gothic"/>
      <family val="2"/>
    </font>
    <font>
      <sz val="11"/>
      <color theme="3" tint="-0.2499465926084170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1"/>
      <color theme="0" tint="-4.9989318521683403E-2"/>
      <name val="Malgun Gothic"/>
      <family val="2"/>
    </font>
    <font>
      <b/>
      <sz val="11"/>
      <color theme="3"/>
      <name val="Malgun Gothic"/>
      <family val="2"/>
    </font>
    <font>
      <b/>
      <sz val="9"/>
      <color theme="4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sz val="11"/>
      <color theme="3" tint="-0.24994659260841701"/>
      <name val="Malgun Gothic"/>
      <family val="3"/>
      <charset val="129"/>
    </font>
    <font>
      <b/>
      <sz val="11"/>
      <color theme="4" tint="-0.24994659260841701"/>
      <name val="Malgun Gothic"/>
      <family val="3"/>
      <charset val="129"/>
    </font>
    <font>
      <sz val="11"/>
      <color theme="3" tint="-0.249977111117893"/>
      <name val="Malgun Gothic"/>
      <family val="3"/>
      <charset val="129"/>
    </font>
    <font>
      <b/>
      <sz val="22.5"/>
      <color theme="3" tint="-0.24994659260841701"/>
      <name val="Malgun Gothic"/>
      <family val="3"/>
      <charset val="129"/>
    </font>
    <font>
      <b/>
      <sz val="22.5"/>
      <color theme="3" tint="-0.24994659260841701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7" fillId="0" borderId="0" applyNumberFormat="0" applyFill="0" applyBorder="0" applyAlignment="0" applyProtection="0"/>
    <xf numFmtId="0" fontId="7" fillId="0" borderId="2" applyNumberFormat="0" applyFill="0">
      <alignment horizontal="right" vertical="center"/>
    </xf>
    <xf numFmtId="0" fontId="12" fillId="2" borderId="1" applyNumberFormat="0" applyFill="0" applyProtection="0">
      <alignment horizontal="center" vertical="center"/>
    </xf>
    <xf numFmtId="0" fontId="10" fillId="3" borderId="0" applyNumberFormat="0" applyAlignment="0" applyProtection="0"/>
    <xf numFmtId="0" fontId="7" fillId="0" borderId="0" applyNumberFormat="0" applyFill="0" applyBorder="0" applyAlignment="0" applyProtection="0">
      <alignment horizontal="left" vertical="center" indent="1"/>
    </xf>
    <xf numFmtId="165" fontId="6" fillId="0" borderId="2">
      <alignment horizontal="center" vertical="center"/>
    </xf>
    <xf numFmtId="0" fontId="23" fillId="0" borderId="2" applyNumberFormat="0" applyFill="0">
      <alignment horizontal="left" vertical="center" indent="5"/>
    </xf>
    <xf numFmtId="164" fontId="7" fillId="0" borderId="0" applyFont="0" applyFill="0" applyBorder="0" applyAlignment="0">
      <alignment horizontal="left" vertical="center" wrapText="1" indent="1"/>
    </xf>
    <xf numFmtId="14" fontId="7" fillId="0" borderId="0" applyFont="0" applyFill="0" applyBorder="0" applyAlignment="0">
      <alignment horizontal="left" vertical="center" wrapText="1" indent="1"/>
    </xf>
    <xf numFmtId="165" fontId="7" fillId="0" borderId="0" applyFont="0" applyFill="0" applyBorder="0" applyProtection="0">
      <alignment horizontal="center" vertical="center"/>
    </xf>
    <xf numFmtId="166" fontId="2" fillId="0" borderId="0" applyFill="0" applyBorder="0" applyAlignment="0">
      <alignment horizontal="left" vertical="center" wrapText="1" indent="1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4" fillId="7" borderId="5" applyNumberFormat="0" applyAlignment="0" applyProtection="0"/>
    <xf numFmtId="0" fontId="13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165" fontId="20" fillId="0" borderId="2" xfId="6" applyFont="1" applyFill="1">
      <alignment horizontal="center" vertical="center"/>
    </xf>
    <xf numFmtId="0" fontId="19" fillId="0" borderId="0" xfId="0" applyFont="1">
      <alignment horizontal="left" vertical="center" wrapText="1" indent="1"/>
    </xf>
    <xf numFmtId="0" fontId="19" fillId="0" borderId="0" xfId="1" applyFont="1" applyFill="1" applyBorder="1" applyAlignment="1">
      <alignment horizontal="left" vertical="center" indent="1"/>
    </xf>
    <xf numFmtId="164" fontId="19" fillId="0" borderId="0" xfId="8" applyFo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indent="1"/>
    </xf>
    <xf numFmtId="165" fontId="19" fillId="0" borderId="0" xfId="10" applyFont="1">
      <alignment horizontal="center" vertical="center"/>
    </xf>
    <xf numFmtId="14" fontId="19" fillId="0" borderId="0" xfId="9" applyFont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 indent="1"/>
    </xf>
    <xf numFmtId="166" fontId="21" fillId="0" borderId="0" xfId="11" applyFont="1">
      <alignment horizontal="left" vertical="center" wrapText="1" indent="1"/>
    </xf>
    <xf numFmtId="0" fontId="19" fillId="0" borderId="2" xfId="2" applyFont="1">
      <alignment horizontal="right" vertical="center"/>
    </xf>
    <xf numFmtId="0" fontId="22" fillId="0" borderId="2" xfId="7" applyFont="1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  <cellStyle name="날짜" xfId="9" xr:uid="{00000000-0005-0000-0000-00001F000000}"/>
    <cellStyle name="아이콘 집합" xfId="11" xr:uid="{00000000-0005-0000-0000-000028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165" formatCode="0_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alignment horizontal="left" vertical="center" textRotation="0" wrapText="1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algun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도서관 책 대출 시트" defaultPivotStyle="PivotStyleMedium9">
    <tableStyle name="도서관 책 대출 시트" pivot="0" count="4" xr9:uid="{00000000-0011-0000-FFFF-FFFF00000000}">
      <tableStyleElement type="wholeTable" dxfId="23"/>
      <tableStyleElement type="headerRow" dxfId="22"/>
      <tableStyleElement type="firstColumn" dxfId="21"/>
      <tableStyleElement type="firstHeaderCell" dxfId="20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책 아이콘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952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원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책 페이지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책 개요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142875</xdr:colOff>
      <xdr:row>0</xdr:row>
      <xdr:rowOff>304800</xdr:rowOff>
    </xdr:from>
    <xdr:to>
      <xdr:col>7</xdr:col>
      <xdr:colOff>742950</xdr:colOff>
      <xdr:row>0</xdr:row>
      <xdr:rowOff>716280</xdr:rowOff>
    </xdr:to>
    <xdr:sp macro="" textlink="">
      <xdr:nvSpPr>
        <xdr:cNvPr id="2" name="직사각형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0267950" y="30480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도서" displayName="도서" ref="A2:H9" headerRowDxfId="18" dataDxfId="17" totalsRowDxfId="16">
  <autoFilter ref="A2:H9" xr:uid="{00000000-0009-0000-0100-000001000000}"/>
  <tableColumns count="8">
    <tableColumn id="8" xr3:uid="{00000000-0010-0000-0000-000008000000}" name="지연" totalsRowLabel="요약" dataDxfId="15" totalsRowDxfId="14" dataCellStyle="아이콘 집합">
      <calculatedColumnFormula>IFERROR(((도서[[#This Row],[대출한 날짜]]+일일허용)&lt;TODAY())*(LEN(도서[[#This Row],[반납한 날짜]])=0)*(LEN(도서[[#This Row],[대출한 날짜]])&gt;0),0)</calculatedColumnFormula>
    </tableColumn>
    <tableColumn id="1" xr3:uid="{00000000-0010-0000-0000-000001000000}" name="학생" dataDxfId="13" totalsRowDxfId="12"/>
    <tableColumn id="3" xr3:uid="{00000000-0010-0000-0000-000003000000}" name="전자 메일 주소" dataDxfId="11" totalsRowDxfId="10"/>
    <tableColumn id="2" xr3:uid="{00000000-0010-0000-0000-000002000000}" name="전화 번호" dataDxfId="9" totalsRowDxfId="8" dataCellStyle="Phone"/>
    <tableColumn id="4" xr3:uid="{00000000-0010-0000-0000-000004000000}" name="책 제목" dataDxfId="7" totalsRowDxfId="6"/>
    <tableColumn id="6" xr3:uid="{00000000-0010-0000-0000-000006000000}" name="대출한 날짜" dataDxfId="5" totalsRowDxfId="4" dataCellStyle="날짜"/>
    <tableColumn id="5" xr3:uid="{00000000-0010-0000-0000-000005000000}" name="반납한 날짜" dataDxfId="3" totalsRowDxfId="2" dataCellStyle="날짜"/>
    <tableColumn id="7" xr3:uid="{00000000-0010-0000-0000-000007000000}" name="일" totalsRowFunction="sum" dataDxfId="1" totalsRowDxfId="0">
      <calculatedColumnFormula>IFERROR(IF(도서[[#This Row],[반납한 날짜]]="",IF(도서[[#This Row],[대출한 날짜]]&lt;&gt;"", TODAY()-도서[[#This Row],[대출한 날짜]],""),도서[[#This Row],[반납한 날짜]]-도서[[#This Row],[대출한 날짜]]), "")</calculatedColumnFormula>
    </tableColumn>
  </tableColumns>
  <tableStyleInfo name="도서관 책 대출 시트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someone@exampl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/>
  <cols>
    <col min="1" max="1" width="2.625" style="2" customWidth="1"/>
    <col min="2" max="2" width="21.25" style="2" customWidth="1"/>
    <col min="3" max="3" width="27" style="2" customWidth="1"/>
    <col min="4" max="4" width="16.25" style="2" customWidth="1"/>
    <col min="5" max="5" width="30.25" style="2" customWidth="1"/>
    <col min="6" max="6" width="17.875" style="2" customWidth="1"/>
    <col min="7" max="7" width="17.625" style="2" customWidth="1"/>
    <col min="8" max="8" width="11.625" style="2" customWidth="1"/>
    <col min="9" max="9" width="2.625" style="2" customWidth="1"/>
    <col min="10" max="16384" width="9" style="2"/>
  </cols>
  <sheetData>
    <row r="1" spans="1:8" ht="80.25" customHeight="1" thickTop="1">
      <c r="B1" s="11" t="s">
        <v>1</v>
      </c>
      <c r="C1" s="11"/>
      <c r="D1" s="11"/>
      <c r="E1" s="11"/>
      <c r="F1" s="10" t="s">
        <v>28</v>
      </c>
      <c r="G1" s="10"/>
      <c r="H1" s="1">
        <v>10</v>
      </c>
    </row>
    <row r="2" spans="1:8" ht="30" customHeight="1">
      <c r="A2" s="2" t="s">
        <v>0</v>
      </c>
      <c r="B2" s="2" t="s">
        <v>2</v>
      </c>
      <c r="C2" s="2" t="s">
        <v>10</v>
      </c>
      <c r="D2" s="2" t="s">
        <v>12</v>
      </c>
      <c r="E2" s="2" t="s">
        <v>20</v>
      </c>
      <c r="F2" s="2" t="s">
        <v>29</v>
      </c>
      <c r="G2" s="2" t="s">
        <v>30</v>
      </c>
      <c r="H2" s="2" t="s">
        <v>31</v>
      </c>
    </row>
    <row r="3" spans="1:8" ht="30" customHeight="1">
      <c r="A3" s="9">
        <f ca="1">IFERROR(((도서[[#This Row],[대출한 날짜]]+일일허용)&lt;TODAY())*(LEN(도서[[#This Row],[반납한 날짜]])=0)*(LEN(도서[[#This Row],[대출한 날짜]])&gt;0),0)</f>
        <v>0</v>
      </c>
      <c r="B3" s="8" t="s">
        <v>3</v>
      </c>
      <c r="C3" s="3" t="s">
        <v>11</v>
      </c>
      <c r="D3" s="4" t="s">
        <v>13</v>
      </c>
      <c r="E3" s="5" t="s">
        <v>21</v>
      </c>
      <c r="F3" s="7">
        <f ca="1">DATE(YEAR(TODAY()),1,14)</f>
        <v>43114</v>
      </c>
      <c r="G3" s="7">
        <f ca="1">DATE(YEAR(TODAY()),1,21)</f>
        <v>43121</v>
      </c>
      <c r="H3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7</v>
      </c>
    </row>
    <row r="4" spans="1:8" ht="30" customHeight="1">
      <c r="A4" s="9">
        <f ca="1">IFERROR(((도서[[#This Row],[대출한 날짜]]+일일허용)&lt;TODAY())*(LEN(도서[[#This Row],[반납한 날짜]])=0)*(LEN(도서[[#This Row],[대출한 날짜]])&gt;0),0)</f>
        <v>0</v>
      </c>
      <c r="B4" s="8" t="s">
        <v>4</v>
      </c>
      <c r="C4" s="3" t="s">
        <v>11</v>
      </c>
      <c r="D4" s="4" t="s">
        <v>14</v>
      </c>
      <c r="E4" s="5" t="s">
        <v>22</v>
      </c>
      <c r="F4" s="7">
        <f ca="1">DATE(YEAR(TODAY()),2,15)</f>
        <v>43146</v>
      </c>
      <c r="G4" s="7">
        <f ca="1">DATE(YEAR(TODAY()),2,18)</f>
        <v>43149</v>
      </c>
      <c r="H4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3</v>
      </c>
    </row>
    <row r="5" spans="1:8" ht="30" customHeight="1">
      <c r="A5" s="9">
        <f ca="1">IFERROR(((도서[[#This Row],[대출한 날짜]]+일일허용)&lt;TODAY())*(LEN(도서[[#This Row],[반납한 날짜]])=0)*(LEN(도서[[#This Row],[대출한 날짜]])&gt;0),0)</f>
        <v>0</v>
      </c>
      <c r="B5" s="8" t="s">
        <v>5</v>
      </c>
      <c r="C5" s="3" t="s">
        <v>11</v>
      </c>
      <c r="D5" s="4" t="s">
        <v>15</v>
      </c>
      <c r="E5" s="5" t="s">
        <v>23</v>
      </c>
      <c r="F5" s="7">
        <f ca="1">DATE(YEAR(TODAY()),2,17)</f>
        <v>43148</v>
      </c>
      <c r="G5" s="7">
        <f ca="1">DATE(YEAR(TODAY()),2,22)</f>
        <v>43153</v>
      </c>
      <c r="H5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5</v>
      </c>
    </row>
    <row r="6" spans="1:8" ht="30" customHeight="1">
      <c r="A6" s="9">
        <f ca="1">IFERROR(((도서[[#This Row],[대출한 날짜]]+일일허용)&lt;TODAY())*(LEN(도서[[#This Row],[반납한 날짜]])=0)*(LEN(도서[[#This Row],[대출한 날짜]])&gt;0),0)</f>
        <v>0</v>
      </c>
      <c r="B6" s="8" t="s">
        <v>6</v>
      </c>
      <c r="C6" s="3" t="s">
        <v>11</v>
      </c>
      <c r="D6" s="4" t="s">
        <v>16</v>
      </c>
      <c r="E6" s="5" t="s">
        <v>24</v>
      </c>
      <c r="F6" s="7">
        <f ca="1">DATE(YEAR(TODAY()),2,17)</f>
        <v>43148</v>
      </c>
      <c r="G6" s="7">
        <f ca="1">DATE(YEAR(TODAY()),2,25)</f>
        <v>43156</v>
      </c>
      <c r="H6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8</v>
      </c>
    </row>
    <row r="7" spans="1:8" ht="30" customHeight="1">
      <c r="A7" s="9">
        <f ca="1">IFERROR(((도서[[#This Row],[대출한 날짜]]+일일허용)&lt;TODAY())*(LEN(도서[[#This Row],[반납한 날짜]])=0)*(LEN(도서[[#This Row],[대출한 날짜]])&gt;0),0)</f>
        <v>0</v>
      </c>
      <c r="B7" s="8" t="s">
        <v>7</v>
      </c>
      <c r="C7" s="3" t="s">
        <v>11</v>
      </c>
      <c r="D7" s="4" t="s">
        <v>17</v>
      </c>
      <c r="E7" s="5" t="s">
        <v>25</v>
      </c>
      <c r="F7" s="7">
        <f ca="1">DATE(YEAR(TODAY()),2,18)</f>
        <v>43149</v>
      </c>
      <c r="G7" s="7">
        <f ca="1">DATE(YEAR(TODAY()),2,28)</f>
        <v>43159</v>
      </c>
      <c r="H7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10</v>
      </c>
    </row>
    <row r="8" spans="1:8" ht="30" customHeight="1">
      <c r="A8" s="9">
        <f ca="1">IFERROR(((도서[[#This Row],[대출한 날짜]]+일일허용)&lt;TODAY())*(LEN(도서[[#This Row],[반납한 날짜]])=0)*(LEN(도서[[#This Row],[대출한 날짜]])&gt;0),0)</f>
        <v>1</v>
      </c>
      <c r="B8" s="8" t="s">
        <v>8</v>
      </c>
      <c r="C8" s="3" t="s">
        <v>11</v>
      </c>
      <c r="D8" s="4" t="s">
        <v>18</v>
      </c>
      <c r="E8" s="5" t="s">
        <v>26</v>
      </c>
      <c r="F8" s="7">
        <f ca="1">DATE(YEAR(TODAY()),1,23)</f>
        <v>43123</v>
      </c>
      <c r="G8" s="7"/>
      <c r="H8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162</v>
      </c>
    </row>
    <row r="9" spans="1:8" ht="30" customHeight="1">
      <c r="A9" s="9">
        <f ca="1">IFERROR(((도서[[#This Row],[대출한 날짜]]+일일허용)&lt;TODAY())*(LEN(도서[[#This Row],[반납한 날짜]])=0)*(LEN(도서[[#This Row],[대출한 날짜]])&gt;0),0)</f>
        <v>0</v>
      </c>
      <c r="B9" s="8" t="s">
        <v>9</v>
      </c>
      <c r="C9" s="3" t="s">
        <v>11</v>
      </c>
      <c r="D9" s="4" t="s">
        <v>19</v>
      </c>
      <c r="E9" s="5" t="s">
        <v>27</v>
      </c>
      <c r="F9" s="7">
        <f ca="1">TODAY()</f>
        <v>43285</v>
      </c>
      <c r="G9" s="7"/>
      <c r="H9" s="6">
        <f ca="1">IFERROR(IF(도서[[#This Row],[반납한 날짜]]="",IF(도서[[#This Row],[대출한 날짜]]&lt;&gt;"", TODAY()-도서[[#This Row],[대출한 날짜]],""),도서[[#This Row],[반납한 날짜]]-도서[[#This Row],[대출한 날짜]]), "")</f>
        <v>0</v>
      </c>
    </row>
  </sheetData>
  <mergeCells count="2">
    <mergeCell ref="F1:G1"/>
    <mergeCell ref="B1:E1"/>
  </mergeCells>
  <phoneticPr fontId="18" type="noConversion"/>
  <conditionalFormatting sqref="B3:H9">
    <cfRule type="expression" dxfId="19" priority="2">
      <formula>$A3=1</formula>
    </cfRule>
  </conditionalFormatting>
  <dataValidations count="12">
    <dataValidation allowBlank="1" showInputMessage="1" showErrorMessage="1" prompt="이 워크시트에서 도서관 책 대출 기록표를 작성합니다. H1 셀에 연체까지 남은 일 수를 입력합니다." sqref="A1" xr:uid="{00000000-0002-0000-0000-000000000000}"/>
    <dataValidation allowBlank="1" showInputMessage="1" showErrorMessage="1" prompt="이 셀에 워크시트의 제목이 표시됩니다. 오른쪽 셀에 연체까지 남은 일 수를 입력합니다." sqref="B1:E1" xr:uid="{00000000-0002-0000-0000-000001000000}"/>
    <dataValidation allowBlank="1" showInputMessage="1" showErrorMessage="1" prompt="오른쪽 셀에 연체까지 남은 일 수를 입력합니다." sqref="F1:G1" xr:uid="{00000000-0002-0000-0000-000002000000}"/>
    <dataValidation allowBlank="1" showInputMessage="1" showErrorMessage="1" prompt="이 셀에 연체까지 남은 일 수를 입력합니다." sqref="H1" xr:uid="{00000000-0002-0000-0000-000003000000}"/>
    <dataValidation allowBlank="1" showInputMessage="1" showErrorMessage="1" prompt="이 열의 이 머리글 아래에 연체 아이콘이 자동으로 업데이트됩니다." sqref="A2" xr:uid="{00000000-0002-0000-0000-000004000000}"/>
    <dataValidation allowBlank="1" showInputMessage="1" showErrorMessage="1" prompt="이 열의 이 머리글 아래에 학생 이름을 입력합니다. 특정 항목을 찾으려면 머리글 필터를 사용하세요." sqref="B2" xr:uid="{00000000-0002-0000-0000-000005000000}"/>
    <dataValidation allowBlank="1" showInputMessage="1" showErrorMessage="1" prompt="이 열의 이 머리글 아래에 전자 메일 주소를 입력합니다." sqref="C2" xr:uid="{00000000-0002-0000-0000-000006000000}"/>
    <dataValidation allowBlank="1" showInputMessage="1" showErrorMessage="1" prompt="이 열의 이 머리글 아래에 전화 번호를 입력합니다." sqref="D2" xr:uid="{00000000-0002-0000-0000-000007000000}"/>
    <dataValidation allowBlank="1" showInputMessage="1" showErrorMessage="1" prompt="이 열의 이 머리글 아래에 책 제목을 입력합니다." sqref="E2" xr:uid="{00000000-0002-0000-0000-000008000000}"/>
    <dataValidation allowBlank="1" showInputMessage="1" showErrorMessage="1" prompt="이 열의 이 머리글 아래에 대출한 날짜를 입력합니다." sqref="F2" xr:uid="{00000000-0002-0000-0000-000009000000}"/>
    <dataValidation allowBlank="1" showInputMessage="1" showErrorMessage="1" prompt="이 열의 이 머리글 아래에 반납한 날짜를 입력합니다." sqref="G2" xr:uid="{00000000-0002-0000-0000-00000A000000}"/>
    <dataValidation allowBlank="1" showInputMessage="1" showErrorMessage="1" prompt="이 열의 이 머리글 아래에 연체 일수가 자동으로 계산됩니다.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</hyperlinks>
  <printOptions horizontalCentered="1"/>
  <pageMargins left="0.5" right="0.5" top="0.5" bottom="0.5" header="0.5" footer="0.5"/>
  <pageSetup paperSize="9" scale="89" fitToHeight="0" orientation="landscape" r:id="rId6"/>
  <headerFooter differentFirst="1">
    <oddFooter>Page &amp;P of &amp;N</oddFooter>
  </headerFooter>
  <ignoredErrors>
    <ignoredError sqref="F4:F5 G5 F8" formula="1"/>
    <ignoredError sqref="H8:H9 A8:A9" emptyCellReference="1"/>
  </ignoredErrors>
  <drawing r:id="rId7"/>
  <tableParts count="1"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도서관 책 대출</vt:lpstr>
      <vt:lpstr>'도서관 책 대출'!Print_Titles</vt:lpstr>
      <vt:lpstr>열제목1</vt:lpstr>
      <vt:lpstr>일일허용</vt:lpstr>
      <vt:lpstr>행제목영역1..H1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2018-07-04T10:04:31Z</dcterms:modified>
</cp:coreProperties>
</file>