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60" windowWidth="14745" windowHeight="8265" tabRatio="222"/>
  </bookViews>
  <sheets>
    <sheet name="성적부" sheetId="1" r:id="rId1"/>
  </sheets>
  <definedNames>
    <definedName name="GradeTable">성적부!$E$2:$Q$4</definedName>
    <definedName name="_xlnm.Print_Area" localSheetId="0">성적부!$A$1:$O$49</definedName>
    <definedName name="_xlnm.Print_Titles" localSheetId="0">성적부!$B:$B,성적부!$12:$12</definedName>
  </definedNames>
  <calcPr calcId="145621"/>
</workbook>
</file>

<file path=xl/calcChain.xml><?xml version="1.0" encoding="utf-8"?>
<calcChain xmlns="http://schemas.openxmlformats.org/spreadsheetml/2006/main">
  <c r="H57" i="1" l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G57" i="1"/>
  <c r="G56" i="1"/>
  <c r="G55" i="1"/>
  <c r="G12" i="1"/>
  <c r="D52" i="1"/>
  <c r="F52" i="1"/>
  <c r="D51" i="1"/>
  <c r="F51" i="1"/>
  <c r="D50" i="1"/>
  <c r="F50" i="1"/>
  <c r="D49" i="1"/>
  <c r="F49" i="1"/>
  <c r="D48" i="1"/>
  <c r="F48" i="1"/>
  <c r="D47" i="1"/>
  <c r="F47" i="1"/>
  <c r="D46" i="1"/>
  <c r="F46" i="1"/>
  <c r="D45" i="1"/>
  <c r="F45" i="1"/>
  <c r="D44" i="1"/>
  <c r="F44" i="1"/>
  <c r="D43" i="1"/>
  <c r="F43" i="1"/>
  <c r="D42" i="1"/>
  <c r="F42" i="1"/>
  <c r="D41" i="1"/>
  <c r="F41" i="1"/>
  <c r="D40" i="1"/>
  <c r="F40" i="1"/>
  <c r="D39" i="1"/>
  <c r="F39" i="1"/>
  <c r="D38" i="1"/>
  <c r="F38" i="1"/>
  <c r="D37" i="1"/>
  <c r="F37" i="1"/>
  <c r="D36" i="1"/>
  <c r="F36" i="1"/>
  <c r="D35" i="1"/>
  <c r="F35" i="1"/>
  <c r="D34" i="1"/>
  <c r="F34" i="1"/>
  <c r="D33" i="1"/>
  <c r="F33" i="1"/>
  <c r="D32" i="1"/>
  <c r="F32" i="1"/>
  <c r="D31" i="1"/>
  <c r="F31" i="1"/>
  <c r="D30" i="1"/>
  <c r="F30" i="1"/>
  <c r="D29" i="1"/>
  <c r="F29" i="1"/>
  <c r="D28" i="1"/>
  <c r="F28" i="1"/>
  <c r="D27" i="1"/>
  <c r="F27" i="1"/>
  <c r="D26" i="1"/>
  <c r="F26" i="1"/>
  <c r="D25" i="1"/>
  <c r="F25" i="1"/>
  <c r="D24" i="1"/>
  <c r="F24" i="1"/>
  <c r="D23" i="1"/>
  <c r="F23" i="1"/>
  <c r="D22" i="1"/>
  <c r="F22" i="1"/>
  <c r="D21" i="1"/>
  <c r="F21" i="1"/>
  <c r="D20" i="1"/>
  <c r="F20" i="1"/>
  <c r="D19" i="1"/>
  <c r="F19" i="1"/>
  <c r="D18" i="1"/>
  <c r="F18" i="1"/>
  <c r="D17" i="1"/>
  <c r="F17" i="1"/>
  <c r="D16" i="1"/>
  <c r="F16" i="1"/>
  <c r="D15" i="1"/>
  <c r="F15" i="1"/>
  <c r="D14" i="1"/>
  <c r="F14" i="1"/>
  <c r="D13" i="1"/>
  <c r="F13" i="1"/>
  <c r="F57" i="1" s="1"/>
  <c r="H10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H9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54" i="1" s="1"/>
  <c r="K12" i="1"/>
  <c r="J12" i="1"/>
  <c r="J54" i="1" s="1"/>
  <c r="I12" i="1"/>
  <c r="H12" i="1"/>
  <c r="H54" i="1" s="1"/>
  <c r="F54" i="1"/>
  <c r="E54" i="1"/>
  <c r="D54" i="1"/>
  <c r="AF54" i="1"/>
  <c r="AG54" i="1"/>
  <c r="N54" i="1"/>
  <c r="O54" i="1"/>
  <c r="P54" i="1"/>
  <c r="Q54" i="1"/>
  <c r="Z54" i="1"/>
  <c r="AA54" i="1"/>
  <c r="AB54" i="1"/>
  <c r="AC54" i="1"/>
  <c r="AD54" i="1"/>
  <c r="AE54" i="1"/>
  <c r="I54" i="1"/>
  <c r="K54" i="1"/>
  <c r="M54" i="1"/>
  <c r="G54" i="1"/>
  <c r="F56" i="1"/>
  <c r="D55" i="1"/>
  <c r="E55" i="1" s="1"/>
  <c r="D56" i="1"/>
  <c r="E56" i="1" s="1"/>
  <c r="D57" i="1"/>
  <c r="E57" i="1" s="1"/>
  <c r="F55" i="1"/>
</calcChain>
</file>

<file path=xl/comments1.xml><?xml version="1.0" encoding="utf-8"?>
<comments xmlns="http://schemas.openxmlformats.org/spreadsheetml/2006/main">
  <authors>
    <author>Microsoft</author>
    <author>An-Chian Kao</author>
  </authors>
  <commentList>
    <comment ref="D12" authorId="0">
      <text>
        <r>
          <rPr>
            <sz val="8"/>
            <color indexed="81"/>
            <rFont val="맑은 고딕"/>
            <family val="3"/>
            <charset val="129"/>
          </rPr>
          <t>평균은 총 점수를 총 가능 점수로 나눈 값입니다.</t>
        </r>
        <r>
          <rPr>
            <sz val="8"/>
            <color indexed="81"/>
            <rFont val="Arial"/>
            <family val="2"/>
          </rPr>
          <t xml:space="preserve">
</t>
        </r>
      </text>
    </comment>
    <comment ref="E12" authorId="1">
      <text>
        <r>
          <rPr>
            <sz val="8"/>
            <color indexed="81"/>
            <rFont val="맑은 고딕"/>
            <family val="3"/>
            <charset val="129"/>
          </rPr>
          <t>이 열에 들어가 있는 수식에 포함된 GradeTable은 해당 시트 상단에 있는 성적 테이블을 가리킵니다.</t>
        </r>
      </text>
    </comment>
    <comment ref="AG12" authorId="0">
      <text>
        <r>
          <rPr>
            <sz val="8"/>
            <color indexed="81"/>
            <rFont val="맑은 고딕"/>
            <family val="3"/>
            <charset val="129"/>
          </rPr>
          <t>과제 또는 시험을 추가하려면 왼쪽에 새 열을 삽입하십시오.</t>
        </r>
      </text>
    </comment>
    <comment ref="B52" authorId="0">
      <text>
        <r>
          <rPr>
            <sz val="8"/>
            <color indexed="81"/>
            <rFont val="맑은 고딕"/>
            <family val="3"/>
            <charset val="129"/>
          </rPr>
          <t>학생을 추가하려면 이 행 위에 새로운 행을 삽입하세요.</t>
        </r>
      </text>
    </comment>
  </commentList>
</comments>
</file>

<file path=xl/sharedStrings.xml><?xml version="1.0" encoding="utf-8"?>
<sst xmlns="http://schemas.openxmlformats.org/spreadsheetml/2006/main" count="33" uniqueCount="30">
  <si>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</si>
  <si>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</si>
  <si>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</si>
  <si>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</si>
  <si>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</si>
  <si>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</si>
  <si>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</si>
  <si>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</si>
  <si>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</si>
  <si>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</si>
  <si>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</si>
  <si>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</si>
  <si>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GPA</t>
  </si>
  <si>
    <t>A+</t>
  </si>
  <si>
    <t>학교 이름</t>
    <phoneticPr fontId="0" type="noConversion"/>
  </si>
  <si>
    <t>과제 또는 시험명</t>
    <phoneticPr fontId="0" type="noConversion"/>
  </si>
  <si>
    <t>가능 점수</t>
    <phoneticPr fontId="0" type="noConversion"/>
  </si>
  <si>
    <t>평균</t>
    <phoneticPr fontId="0" type="noConversion"/>
  </si>
  <si>
    <t>학급/프로젝트</t>
    <phoneticPr fontId="0" type="noConversion"/>
  </si>
  <si>
    <t>연도/학기/분기</t>
    <phoneticPr fontId="0" type="noConversion"/>
  </si>
  <si>
    <t>학생 이름</t>
    <phoneticPr fontId="0" type="noConversion"/>
  </si>
  <si>
    <t>학생 ID</t>
    <phoneticPr fontId="0" type="noConversion"/>
  </si>
  <si>
    <t>총 과제 및 시험 수:</t>
    <phoneticPr fontId="0" type="noConversion"/>
  </si>
  <si>
    <t>총 가능 점수:</t>
    <phoneticPr fontId="0" type="noConversion"/>
  </si>
  <si>
    <t>학점</t>
    <phoneticPr fontId="0" type="noConversion"/>
  </si>
  <si>
    <t>교사 이름</t>
    <phoneticPr fontId="0" type="noConversion"/>
  </si>
  <si>
    <t>학급 요약</t>
    <phoneticPr fontId="0" type="noConversion"/>
  </si>
  <si>
    <t>최고 점수</t>
    <phoneticPr fontId="0" type="noConversion"/>
  </si>
  <si>
    <t>최저 점수</t>
    <phoneticPr fontId="0" type="noConversion"/>
  </si>
  <si>
    <t>GPA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</si>
</sst>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Arial"/>
      <family val="2"/>
    </font>
    <font>
      <sz val="8"/>
      <color indexed="81"/>
      <name val="Arial"/>
      <family val="2"/>
    </font>
    <font>
      <sz val="8"/>
      <color indexed="9"/>
      <name val="맑은 고딕"/>
      <family val="3"/>
      <charset val="129"/>
    </font>
    <font>
      <i/>
      <sz val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8"/>
      <color indexed="81"/>
      <name val="맑은 고딕"/>
      <family val="3"/>
      <charset val="129"/>
    </font>
    <font>
      <sz val="22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17"/>
      </patternFill>
    </fill>
    <fill>
      <patternFill patternType="solid">
        <fgColor indexed="65"/>
        <bgColor indexed="17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 vertical="center" indent="1"/>
    </xf>
    <xf numFmtId="0" fontId="3" fillId="3" borderId="2" xfId="0" applyNumberFormat="1" applyFont="1" applyFill="1" applyBorder="1" applyAlignment="1">
      <alignment horizontal="left" vertical="center" indent="1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4" fillId="2" borderId="7" xfId="0" applyNumberFormat="1" applyFont="1" applyFill="1" applyBorder="1" applyAlignment="1" applyProtection="1">
      <alignment horizontal="left" vertical="center"/>
    </xf>
    <xf numFmtId="0" fontId="8" fillId="4" borderId="3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9" fontId="10" fillId="5" borderId="3" xfId="0" applyNumberFormat="1" applyFont="1" applyFill="1" applyBorder="1" applyAlignment="1" applyProtection="1">
      <alignment horizontal="left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2" fontId="10" fillId="5" borderId="3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>
      <alignment horizontal="left"/>
    </xf>
    <xf numFmtId="2" fontId="10" fillId="5" borderId="0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8" fillId="4" borderId="3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0" fontId="7" fillId="4" borderId="3" xfId="0" applyNumberFormat="1" applyFont="1" applyFill="1" applyBorder="1" applyAlignment="1" applyProtection="1">
      <alignment horizontal="left" vertical="center"/>
    </xf>
    <xf numFmtId="0" fontId="7" fillId="4" borderId="3" xfId="0" applyNumberFormat="1" applyFont="1" applyFill="1" applyBorder="1" applyAlignment="1" applyProtection="1">
      <alignment horizontal="left" vertical="center"/>
    </xf>
    <xf numFmtId="2" fontId="7" fillId="4" borderId="3" xfId="0" applyNumberFormat="1" applyFont="1" applyFill="1" applyBorder="1" applyAlignment="1" applyProtection="1">
      <alignment horizontal="left" vertical="center"/>
    </xf>
    <xf numFmtId="1" fontId="12" fillId="0" borderId="3" xfId="0" applyNumberFormat="1" applyFont="1" applyFill="1" applyBorder="1" applyAlignment="1" applyProtection="1">
      <alignment horizontal="left" vertical="center"/>
      <protection locked="0"/>
    </xf>
    <xf numFmtId="0" fontId="7" fillId="6" borderId="3" xfId="0" applyNumberFormat="1" applyFont="1" applyFill="1" applyBorder="1" applyAlignment="1" applyProtection="1">
      <alignment horizontal="left" vertical="center"/>
      <protection locked="0"/>
    </xf>
    <xf numFmtId="10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4" borderId="3" xfId="0" applyNumberFormat="1" applyFont="1" applyFill="1" applyBorder="1" applyAlignment="1" applyProtection="1">
      <alignment horizontal="left" vertical="center"/>
      <protection locked="0"/>
    </xf>
    <xf numFmtId="2" fontId="7" fillId="4" borderId="3" xfId="0" applyNumberFormat="1" applyFont="1" applyFill="1" applyBorder="1" applyAlignment="1" applyProtection="1">
      <alignment horizontal="left" vertical="center"/>
      <protection locked="0"/>
    </xf>
    <xf numFmtId="1" fontId="12" fillId="6" borderId="3" xfId="0" applyNumberFormat="1" applyFont="1" applyFill="1" applyBorder="1" applyAlignment="1" applyProtection="1">
      <alignment horizontal="left" vertical="center"/>
      <protection locked="0"/>
    </xf>
    <xf numFmtId="1" fontId="12" fillId="3" borderId="3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 applyProtection="1">
      <alignment horizontal="left" vertical="center"/>
      <protection locked="0"/>
    </xf>
    <xf numFmtId="10" fontId="7" fillId="7" borderId="3" xfId="0" applyNumberFormat="1" applyFont="1" applyFill="1" applyBorder="1" applyAlignment="1" applyProtection="1">
      <alignment horizontal="left" vertical="center"/>
      <protection locked="0"/>
    </xf>
    <xf numFmtId="0" fontId="7" fillId="7" borderId="3" xfId="0" applyNumberFormat="1" applyFont="1" applyFill="1" applyBorder="1" applyAlignment="1" applyProtection="1">
      <alignment horizontal="left" vertical="center"/>
      <protection locked="0"/>
    </xf>
    <xf numFmtId="2" fontId="7" fillId="7" borderId="3" xfId="0" applyNumberFormat="1" applyFont="1" applyFill="1" applyBorder="1" applyAlignment="1" applyProtection="1">
      <alignment horizontal="left" vertical="center"/>
      <protection locked="0"/>
    </xf>
    <xf numFmtId="1" fontId="12" fillId="7" borderId="3" xfId="0" applyNumberFormat="1" applyFont="1" applyFill="1" applyBorder="1" applyAlignment="1" applyProtection="1">
      <alignment horizontal="left" vertical="center"/>
      <protection locked="0"/>
    </xf>
    <xf numFmtId="1" fontId="12" fillId="4" borderId="3" xfId="0" applyNumberFormat="1" applyFont="1" applyFill="1" applyBorder="1" applyAlignment="1" applyProtection="1">
      <alignment horizontal="left" vertical="center"/>
      <protection locked="0"/>
    </xf>
    <xf numFmtId="0" fontId="7" fillId="8" borderId="1" xfId="0" applyNumberFormat="1" applyFont="1" applyFill="1" applyBorder="1" applyAlignment="1" applyProtection="1">
      <alignment horizontal="left" vertical="center"/>
      <protection locked="0"/>
    </xf>
    <xf numFmtId="0" fontId="7" fillId="8" borderId="8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0" fontId="7" fillId="5" borderId="1" xfId="0" applyNumberFormat="1" applyFont="1" applyFill="1" applyBorder="1" applyAlignment="1" applyProtection="1">
      <alignment horizontal="left" vertical="center"/>
      <protection locked="0"/>
    </xf>
    <xf numFmtId="0" fontId="7" fillId="5" borderId="8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114300</xdr:rowOff>
    </xdr:from>
    <xdr:to>
      <xdr:col>4</xdr:col>
      <xdr:colOff>142875</xdr:colOff>
      <xdr:row>30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3375" y="2162175"/>
          <a:ext cx="4286250" cy="2800350"/>
        </a:xfrm>
        <a:prstGeom prst="rect">
          <a:avLst/>
        </a:prstGeom>
        <a:solidFill>
          <a:srgbClr val="FFFFFF"/>
        </a:solidFill>
        <a:ln w="9525">
          <a:solidFill>
            <a:srgbClr val="D2D2D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이 성적부를 통해 각 과제에 매겨진 점수로 성적을 계산할 수 있습니다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algn="l" rtl="0">
            <a:lnSpc>
              <a:spcPts val="1100"/>
            </a:lnSpc>
            <a:defRPr sz="1000"/>
          </a:pP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지침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: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800" b="0" i="0" strike="noStrike">
              <a:solidFill>
                <a:srgbClr val="A75A45"/>
              </a:solidFill>
              <a:latin typeface="맑은 고딕"/>
              <a:ea typeface="맑은 고딕"/>
            </a:rPr>
            <a:t>만약의 경우에 대비하여 백업본을 저장해 두세요</a:t>
          </a:r>
          <a:r>
            <a:rPr lang="en-US" altLang="ko-KR" sz="800" b="0" i="0" strike="noStrike">
              <a:solidFill>
                <a:srgbClr val="A75A45"/>
              </a:solidFill>
              <a:latin typeface="맑은 고딕"/>
              <a:ea typeface="맑은 고딕"/>
            </a:rPr>
            <a:t>.</a:t>
          </a:r>
          <a:endParaRPr lang="en-US" altLang="ko-KR" sz="800" b="0" i="0" strike="noStrike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1.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학교 이름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,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학급 정보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,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학생 이름 및 학생 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ID(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선택 사항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)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를 입력합니다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  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2.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사용하는 일반 점수 체계에 맞게 점수 아래의 학점과 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GPA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테이블을 조정합니다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3. G6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셀로 시작하는 테이블에 과제 또는 시험명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예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: "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퀴즈 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1")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과 함께 각 과제에 할당된 점수를 입력합니다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4.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각 과제 또는 시험에서 각 학생이 획득한 점수를 입력합니다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 "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평균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", "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학점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"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및 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"GPA"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열은 자동으로 계산되며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,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필요에 따라 다시 입력할 수 있습니다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추가 점수를 주려면 해당 과제에 대해 기입된 총 가능 점수보다 높은 점수를 주면 됩니다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algn="l" rtl="0">
            <a:lnSpc>
              <a:spcPts val="1100"/>
            </a:lnSpc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참고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: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인쇄할 영역을 변경하려면 파일 메뉴에서 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"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인쇄 영역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"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명령을 사용하여 변경할 수 있습니다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altLang="ko-KR" sz="800" b="0" i="0" strike="noStrike">
            <a:solidFill>
              <a:srgbClr val="A75A45"/>
            </a:solidFill>
            <a:latin typeface="맑은 고딕"/>
            <a:ea typeface="맑은 고딕"/>
          </a:endParaRPr>
        </a:p>
        <a:p>
          <a:pPr algn="l" rtl="0">
            <a:lnSpc>
              <a:spcPts val="1100"/>
            </a:lnSpc>
            <a:defRPr sz="1000"/>
          </a:pPr>
          <a:r>
            <a:rPr lang="ko-KR" altLang="en-US" sz="800" b="0" i="0" strike="noStrike">
              <a:solidFill>
                <a:srgbClr val="A75A45"/>
              </a:solidFill>
              <a:latin typeface="맑은 고딕"/>
              <a:ea typeface="맑은 고딕"/>
            </a:rPr>
            <a:t>안내에 따라 작업을 마치고 나면 이 텍스트 상자의 테두리를 클릭하고 </a:t>
          </a:r>
          <a:r>
            <a:rPr lang="en-US" altLang="ko-KR" sz="800" b="0" i="0" strike="noStrike">
              <a:solidFill>
                <a:srgbClr val="A75A45"/>
              </a:solidFill>
              <a:latin typeface="맑은 고딕"/>
              <a:ea typeface="맑은 고딕"/>
            </a:rPr>
            <a:t>Delete </a:t>
          </a:r>
          <a:r>
            <a:rPr lang="ko-KR" altLang="en-US" sz="800" b="0" i="0" strike="noStrike">
              <a:solidFill>
                <a:srgbClr val="A75A45"/>
              </a:solidFill>
              <a:latin typeface="맑은 고딕"/>
              <a:ea typeface="맑은 고딕"/>
            </a:rPr>
            <a:t>키를 눌러 삭제하세요</a:t>
          </a:r>
          <a:r>
            <a:rPr lang="en-US" altLang="ko-KR" sz="800" b="0" i="0" strike="noStrike">
              <a:solidFill>
                <a:srgbClr val="A75A45"/>
              </a:solidFill>
              <a:latin typeface="맑은 고딕"/>
              <a:ea typeface="맑은 고딕"/>
            </a:rPr>
            <a:t>.</a:t>
          </a:r>
        </a:p>
      </xdr:txBody>
    </xdr:sp>
    <xdr:clientData fPrintsWithSheet="0"/>
  </xdr:twoCellAnchor>
  <xdr:twoCellAnchor>
    <xdr:from>
      <xdr:col>6</xdr:col>
      <xdr:colOff>133350</xdr:colOff>
      <xdr:row>4</xdr:row>
      <xdr:rowOff>123825</xdr:rowOff>
    </xdr:from>
    <xdr:to>
      <xdr:col>14</xdr:col>
      <xdr:colOff>323850</xdr:colOff>
      <xdr:row>7</xdr:row>
      <xdr:rowOff>95250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905500" y="733425"/>
          <a:ext cx="5029200" cy="447675"/>
        </a:xfrm>
        <a:prstGeom prst="rect">
          <a:avLst/>
        </a:prstGeom>
        <a:solidFill>
          <a:srgbClr val="FDF8EC"/>
        </a:solidFill>
        <a:ln w="9525">
          <a:solidFill>
            <a:srgbClr val="D2D2D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이 테이블에 대상이 되는 각 과제 또는 시험명과 점수를 입력하세요</a:t>
          </a:r>
          <a:r>
            <a:rPr lang="en-US" altLang="ko-KR" sz="800" b="0" i="0" strike="noStrike">
              <a:solidFill>
                <a:srgbClr val="000000"/>
              </a:solidFill>
              <a:latin typeface="맑은 고딕"/>
              <a:ea typeface="맑은 고딕"/>
            </a:rPr>
            <a:t>. </a:t>
          </a:r>
          <a:r>
            <a:rPr lang="ko-KR" altLang="en-US" sz="800" b="0" i="0" strike="noStrike">
              <a:solidFill>
                <a:srgbClr val="A75A45"/>
              </a:solidFill>
              <a:latin typeface="맑은 고딕"/>
              <a:ea typeface="맑은 고딕"/>
            </a:rPr>
            <a:t>안내에 따라 작업을 마치고 나면 이 텍스트 상자의 테두리를 클릭하고 </a:t>
          </a:r>
          <a:r>
            <a:rPr lang="en-US" altLang="ko-KR" sz="800" b="0" i="0" strike="noStrike">
              <a:solidFill>
                <a:srgbClr val="A75A45"/>
              </a:solidFill>
              <a:latin typeface="맑은 고딕"/>
              <a:ea typeface="맑은 고딕"/>
            </a:rPr>
            <a:t>Delete </a:t>
          </a:r>
          <a:r>
            <a:rPr lang="ko-KR" altLang="en-US" sz="800" b="0" i="0" strike="noStrike">
              <a:solidFill>
                <a:srgbClr val="A75A45"/>
              </a:solidFill>
              <a:latin typeface="맑은 고딕"/>
              <a:ea typeface="맑은 고딕"/>
            </a:rPr>
            <a:t>키를 눌러 삭제하세요</a:t>
          </a:r>
          <a:r>
            <a:rPr lang="en-US" altLang="ko-KR" sz="800" b="0" i="0" strike="noStrike">
              <a:solidFill>
                <a:srgbClr val="A75A45"/>
              </a:solidFill>
              <a:latin typeface="맑은 고딕"/>
              <a:ea typeface="맑은 고딕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B1:AG57"/>
  <sheetViews>
    <sheetView showGridLines="0" tabSelected="1" zoomScaleNormal="100" workbookViewId="0">
      <selection activeCell="F17" sqref="F17"/>
    </sheetView>
  </sheetViews>
  <sheetFormatPr defaultRowHeight="12"/>
  <cols>
    <col min="1" max="1" width="1.7109375" style="10" customWidth="1"/>
    <col min="2" max="2" width="37" style="10" customWidth="1"/>
    <col min="3" max="3" width="18.7109375" style="10" customWidth="1"/>
    <col min="4" max="6" width="9.7109375" style="10" customWidth="1"/>
    <col min="7" max="7" width="8.5703125" style="10" customWidth="1"/>
    <col min="8" max="16384" width="9.140625" style="10"/>
  </cols>
  <sheetData>
    <row r="1" spans="2:33" ht="9.75" customHeight="1"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33" s="13" customFormat="1" ht="12.95" customHeight="1">
      <c r="B2" s="12"/>
      <c r="D2" s="3" t="s">
        <v>17</v>
      </c>
      <c r="E2" s="14">
        <v>0</v>
      </c>
      <c r="F2" s="14">
        <v>0.6</v>
      </c>
      <c r="G2" s="14">
        <v>0.63</v>
      </c>
      <c r="H2" s="14">
        <v>0.67</v>
      </c>
      <c r="I2" s="14">
        <v>0.7</v>
      </c>
      <c r="J2" s="14">
        <v>0.73</v>
      </c>
      <c r="K2" s="14">
        <v>0.77</v>
      </c>
      <c r="L2" s="14">
        <v>0.8</v>
      </c>
      <c r="M2" s="14">
        <v>0.83</v>
      </c>
      <c r="N2" s="14">
        <v>0.87</v>
      </c>
      <c r="O2" s="14">
        <v>0.9</v>
      </c>
      <c r="P2" s="14">
        <v>0.93</v>
      </c>
      <c r="Q2" s="14">
        <v>0.97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s="13" customFormat="1" ht="12.95" customHeight="1">
      <c r="B3" s="12"/>
      <c r="D3" s="3" t="s">
        <v>24</v>
      </c>
      <c r="E3" s="15" t="s">
        <v>0</v>
      </c>
      <c r="F3" s="15" t="s">
        <v>1</v>
      </c>
      <c r="G3" s="1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15" t="s">
        <v>8</v>
      </c>
      <c r="N3" s="15" t="s">
        <v>9</v>
      </c>
      <c r="O3" s="15" t="s">
        <v>10</v>
      </c>
      <c r="P3" s="15" t="s">
        <v>11</v>
      </c>
      <c r="Q3" s="15" t="s">
        <v>13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2:33" s="13" customFormat="1" ht="12.95" customHeight="1">
      <c r="B4" s="12"/>
      <c r="D4" s="3" t="s">
        <v>12</v>
      </c>
      <c r="E4" s="16">
        <v>0</v>
      </c>
      <c r="F4" s="16">
        <v>0.67</v>
      </c>
      <c r="G4" s="16">
        <v>1</v>
      </c>
      <c r="H4" s="16">
        <v>1.33</v>
      </c>
      <c r="I4" s="16">
        <v>1.67</v>
      </c>
      <c r="J4" s="16">
        <v>2</v>
      </c>
      <c r="K4" s="16">
        <v>2.33</v>
      </c>
      <c r="L4" s="16">
        <v>2.67</v>
      </c>
      <c r="M4" s="16">
        <v>3</v>
      </c>
      <c r="N4" s="16">
        <v>3.33</v>
      </c>
      <c r="O4" s="16">
        <v>3.67</v>
      </c>
      <c r="P4" s="16">
        <v>4</v>
      </c>
      <c r="Q4" s="16">
        <v>4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2:33" s="13" customFormat="1">
      <c r="B5" s="55" t="s">
        <v>14</v>
      </c>
      <c r="C5" s="55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2:33" s="13" customFormat="1" ht="11.25">
      <c r="B6" s="55"/>
      <c r="C6" s="55"/>
      <c r="D6" s="1" t="s">
        <v>15</v>
      </c>
      <c r="E6" s="2"/>
      <c r="F6" s="19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2:33" s="23" customFormat="1" ht="14.25" customHeight="1">
      <c r="B7" s="55"/>
      <c r="C7" s="55"/>
      <c r="D7" s="1" t="s">
        <v>16</v>
      </c>
      <c r="E7" s="2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2:33" s="23" customFormat="1">
      <c r="B8" s="4" t="s">
        <v>25</v>
      </c>
    </row>
    <row r="9" spans="2:33" s="23" customFormat="1">
      <c r="B9" s="5" t="s">
        <v>18</v>
      </c>
      <c r="D9" s="49" t="s">
        <v>22</v>
      </c>
      <c r="E9" s="50"/>
      <c r="F9" s="50"/>
      <c r="G9" s="51"/>
      <c r="H9" s="24">
        <f>COUNTA(G6:AG6)</f>
        <v>0</v>
      </c>
    </row>
    <row r="10" spans="2:33" s="23" customFormat="1">
      <c r="B10" s="5" t="s">
        <v>19</v>
      </c>
      <c r="D10" s="52" t="s">
        <v>23</v>
      </c>
      <c r="E10" s="53"/>
      <c r="F10" s="53"/>
      <c r="G10" s="54"/>
      <c r="H10" s="22">
        <f>SUM(G7:AG7)</f>
        <v>0</v>
      </c>
    </row>
    <row r="11" spans="2:33" s="26" customFormat="1">
      <c r="B11" s="25"/>
    </row>
    <row r="12" spans="2:33" s="28" customFormat="1">
      <c r="B12" s="6" t="s">
        <v>20</v>
      </c>
      <c r="C12" s="7" t="s">
        <v>21</v>
      </c>
      <c r="D12" s="7" t="s">
        <v>17</v>
      </c>
      <c r="E12" s="7" t="s">
        <v>24</v>
      </c>
      <c r="F12" s="8" t="s">
        <v>29</v>
      </c>
      <c r="G12" s="27" t="str">
        <f t="shared" ref="G12:AG12" si="0">IF(OR(G6,G6&gt;""),G6,"")</f>
        <v/>
      </c>
      <c r="H12" s="9" t="str">
        <f t="shared" si="0"/>
        <v/>
      </c>
      <c r="I12" s="9" t="str">
        <f t="shared" si="0"/>
        <v/>
      </c>
      <c r="J12" s="9" t="str">
        <f t="shared" si="0"/>
        <v/>
      </c>
      <c r="K12" s="9" t="str">
        <f t="shared" si="0"/>
        <v/>
      </c>
      <c r="L12" s="9" t="str">
        <f t="shared" si="0"/>
        <v/>
      </c>
      <c r="M12" s="9" t="str">
        <f t="shared" si="0"/>
        <v/>
      </c>
      <c r="N12" s="9" t="str">
        <f t="shared" si="0"/>
        <v/>
      </c>
      <c r="O12" s="9" t="str">
        <f t="shared" si="0"/>
        <v/>
      </c>
      <c r="P12" s="9" t="str">
        <f t="shared" si="0"/>
        <v/>
      </c>
      <c r="Q12" s="9" t="str">
        <f t="shared" si="0"/>
        <v/>
      </c>
      <c r="R12" s="9" t="str">
        <f t="shared" si="0"/>
        <v/>
      </c>
      <c r="S12" s="9" t="str">
        <f t="shared" si="0"/>
        <v/>
      </c>
      <c r="T12" s="9" t="str">
        <f t="shared" si="0"/>
        <v/>
      </c>
      <c r="U12" s="9" t="str">
        <f t="shared" si="0"/>
        <v/>
      </c>
      <c r="V12" s="9" t="str">
        <f t="shared" si="0"/>
        <v/>
      </c>
      <c r="W12" s="9" t="str">
        <f t="shared" si="0"/>
        <v/>
      </c>
      <c r="X12" s="9" t="str">
        <f t="shared" si="0"/>
        <v/>
      </c>
      <c r="Y12" s="9" t="str">
        <f t="shared" si="0"/>
        <v/>
      </c>
      <c r="Z12" s="9" t="str">
        <f t="shared" si="0"/>
        <v/>
      </c>
      <c r="AA12" s="9" t="str">
        <f t="shared" si="0"/>
        <v/>
      </c>
      <c r="AB12" s="9" t="str">
        <f t="shared" si="0"/>
        <v/>
      </c>
      <c r="AC12" s="9" t="str">
        <f t="shared" si="0"/>
        <v/>
      </c>
      <c r="AD12" s="9" t="str">
        <f t="shared" si="0"/>
        <v/>
      </c>
      <c r="AE12" s="9" t="str">
        <f t="shared" si="0"/>
        <v/>
      </c>
      <c r="AF12" s="9" t="str">
        <f t="shared" si="0"/>
        <v/>
      </c>
      <c r="AG12" s="9" t="str">
        <f t="shared" si="0"/>
        <v/>
      </c>
    </row>
    <row r="13" spans="2:33" s="23" customFormat="1" ht="12.95" customHeight="1">
      <c r="B13" s="29"/>
      <c r="C13" s="29"/>
      <c r="D13" s="30" t="str">
        <f t="shared" ref="D13:D52" si="1">(IF(SUM(G13:AG13),ROUND(SUM(G13:AG13)/$H$10,2),""))</f>
        <v/>
      </c>
      <c r="E13" s="31" t="str">
        <f>IF(D13&lt;&gt;"",HLOOKUP(D13,GradeTable,2),"")</f>
        <v/>
      </c>
      <c r="F13" s="32" t="str">
        <f>IF(D13&lt;&gt;"",HLOOKUP(D13,GradeTable,3),"")</f>
        <v/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2:33" s="23" customFormat="1" ht="12.95" customHeight="1">
      <c r="B14" s="34"/>
      <c r="C14" s="34"/>
      <c r="D14" s="35" t="str">
        <f t="shared" si="1"/>
        <v/>
      </c>
      <c r="E14" s="36" t="str">
        <f t="shared" ref="E14:E52" si="2">IF(D14&lt;&gt;"",HLOOKUP(D14,GradeTable,2),"")</f>
        <v/>
      </c>
      <c r="F14" s="37" t="str">
        <f t="shared" ref="F14:F52" si="3">IF(D14&lt;&gt;"",HLOOKUP(D14,GradeTable,3),"")</f>
        <v/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2:33" s="23" customFormat="1" ht="12.95" customHeight="1">
      <c r="B15" s="29"/>
      <c r="C15" s="29"/>
      <c r="D15" s="35" t="str">
        <f t="shared" si="1"/>
        <v/>
      </c>
      <c r="E15" s="36" t="str">
        <f t="shared" si="2"/>
        <v/>
      </c>
      <c r="F15" s="37" t="str">
        <f t="shared" si="3"/>
        <v/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2:33" s="23" customFormat="1" ht="12.95" customHeight="1">
      <c r="B16" s="34"/>
      <c r="C16" s="34"/>
      <c r="D16" s="35" t="str">
        <f t="shared" si="1"/>
        <v/>
      </c>
      <c r="E16" s="36" t="str">
        <f t="shared" si="2"/>
        <v/>
      </c>
      <c r="F16" s="37" t="str">
        <f t="shared" si="3"/>
        <v/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2:33" s="23" customFormat="1" ht="12.95" customHeight="1">
      <c r="B17" s="29"/>
      <c r="C17" s="29"/>
      <c r="D17" s="35" t="str">
        <f t="shared" si="1"/>
        <v/>
      </c>
      <c r="E17" s="36" t="str">
        <f t="shared" si="2"/>
        <v/>
      </c>
      <c r="F17" s="37" t="str">
        <f t="shared" si="3"/>
        <v/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s="23" customFormat="1" ht="12.95" customHeight="1">
      <c r="B18" s="34"/>
      <c r="C18" s="34"/>
      <c r="D18" s="35" t="str">
        <f t="shared" si="1"/>
        <v/>
      </c>
      <c r="E18" s="36" t="str">
        <f t="shared" si="2"/>
        <v/>
      </c>
      <c r="F18" s="37" t="str">
        <f t="shared" si="3"/>
        <v/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2:33" s="23" customFormat="1" ht="12.95" customHeight="1">
      <c r="B19" s="29"/>
      <c r="C19" s="29"/>
      <c r="D19" s="35" t="str">
        <f t="shared" si="1"/>
        <v/>
      </c>
      <c r="E19" s="36" t="str">
        <f t="shared" si="2"/>
        <v/>
      </c>
      <c r="F19" s="37" t="str">
        <f t="shared" si="3"/>
        <v/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s="23" customFormat="1" ht="12.95" customHeight="1">
      <c r="B20" s="34"/>
      <c r="C20" s="34"/>
      <c r="D20" s="35" t="str">
        <f t="shared" si="1"/>
        <v/>
      </c>
      <c r="E20" s="36" t="str">
        <f t="shared" si="2"/>
        <v/>
      </c>
      <c r="F20" s="37" t="str">
        <f t="shared" si="3"/>
        <v/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2:33" s="23" customFormat="1" ht="12.95" customHeight="1">
      <c r="B21" s="29"/>
      <c r="C21" s="29"/>
      <c r="D21" s="35" t="str">
        <f t="shared" si="1"/>
        <v/>
      </c>
      <c r="E21" s="36" t="str">
        <f t="shared" si="2"/>
        <v/>
      </c>
      <c r="F21" s="37" t="str">
        <f t="shared" si="3"/>
        <v/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s="23" customFormat="1" ht="12.95" customHeight="1">
      <c r="B22" s="34"/>
      <c r="C22" s="34"/>
      <c r="D22" s="35" t="str">
        <f t="shared" si="1"/>
        <v/>
      </c>
      <c r="E22" s="36" t="str">
        <f t="shared" si="2"/>
        <v/>
      </c>
      <c r="F22" s="37" t="str">
        <f t="shared" si="3"/>
        <v/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2:33" s="23" customFormat="1" ht="12.95" customHeight="1">
      <c r="B23" s="29"/>
      <c r="C23" s="29"/>
      <c r="D23" s="35" t="str">
        <f t="shared" si="1"/>
        <v/>
      </c>
      <c r="E23" s="36" t="str">
        <f t="shared" si="2"/>
        <v/>
      </c>
      <c r="F23" s="37" t="str">
        <f t="shared" si="3"/>
        <v/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2:33" s="23" customFormat="1" ht="12.95" customHeight="1">
      <c r="B24" s="34"/>
      <c r="C24" s="34"/>
      <c r="D24" s="35" t="str">
        <f t="shared" si="1"/>
        <v/>
      </c>
      <c r="E24" s="36" t="str">
        <f t="shared" si="2"/>
        <v/>
      </c>
      <c r="F24" s="37" t="str">
        <f t="shared" si="3"/>
        <v/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2:33" s="23" customFormat="1" ht="12.95" customHeight="1">
      <c r="B25" s="29"/>
      <c r="C25" s="29"/>
      <c r="D25" s="35" t="str">
        <f t="shared" si="1"/>
        <v/>
      </c>
      <c r="E25" s="36" t="str">
        <f t="shared" si="2"/>
        <v/>
      </c>
      <c r="F25" s="37" t="str">
        <f t="shared" si="3"/>
        <v/>
      </c>
      <c r="G25" s="33"/>
      <c r="H25" s="33"/>
      <c r="I25" s="33"/>
      <c r="J25" s="33"/>
      <c r="K25" s="33"/>
      <c r="L25" s="33"/>
      <c r="M25" s="33"/>
      <c r="N25" s="33"/>
      <c r="O25" s="33"/>
      <c r="P25" s="39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s="23" customFormat="1" ht="12.95" customHeight="1">
      <c r="B26" s="34"/>
      <c r="C26" s="34"/>
      <c r="D26" s="35" t="str">
        <f t="shared" si="1"/>
        <v/>
      </c>
      <c r="E26" s="36" t="str">
        <f t="shared" si="2"/>
        <v/>
      </c>
      <c r="F26" s="37" t="str">
        <f t="shared" si="3"/>
        <v/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2:33" s="23" customFormat="1" ht="12.95" customHeight="1">
      <c r="B27" s="29"/>
      <c r="C27" s="29"/>
      <c r="D27" s="35" t="str">
        <f t="shared" si="1"/>
        <v/>
      </c>
      <c r="E27" s="36" t="str">
        <f t="shared" si="2"/>
        <v/>
      </c>
      <c r="F27" s="37" t="str">
        <f t="shared" si="3"/>
        <v/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s="23" customFormat="1" ht="12.95" customHeight="1">
      <c r="B28" s="34"/>
      <c r="C28" s="34"/>
      <c r="D28" s="35" t="str">
        <f t="shared" si="1"/>
        <v/>
      </c>
      <c r="E28" s="36" t="str">
        <f t="shared" si="2"/>
        <v/>
      </c>
      <c r="F28" s="37" t="str">
        <f t="shared" si="3"/>
        <v/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2:33" s="23" customFormat="1" ht="12.95" customHeight="1">
      <c r="B29" s="29"/>
      <c r="C29" s="29"/>
      <c r="D29" s="35" t="str">
        <f t="shared" si="1"/>
        <v/>
      </c>
      <c r="E29" s="36" t="str">
        <f t="shared" si="2"/>
        <v/>
      </c>
      <c r="F29" s="37" t="str">
        <f t="shared" si="3"/>
        <v/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2:33" s="23" customFormat="1" ht="12.95" customHeight="1">
      <c r="B30" s="34"/>
      <c r="C30" s="34"/>
      <c r="D30" s="35" t="str">
        <f t="shared" si="1"/>
        <v/>
      </c>
      <c r="E30" s="36" t="str">
        <f t="shared" si="2"/>
        <v/>
      </c>
      <c r="F30" s="37" t="str">
        <f t="shared" si="3"/>
        <v/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2:33" s="23" customFormat="1" ht="12.95" customHeight="1">
      <c r="B31" s="29"/>
      <c r="C31" s="29"/>
      <c r="D31" s="35" t="str">
        <f t="shared" si="1"/>
        <v/>
      </c>
      <c r="E31" s="36" t="str">
        <f t="shared" si="2"/>
        <v/>
      </c>
      <c r="F31" s="37" t="str">
        <f t="shared" si="3"/>
        <v/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2:33" s="23" customFormat="1" ht="12.95" customHeight="1">
      <c r="B32" s="34"/>
      <c r="C32" s="34"/>
      <c r="D32" s="35" t="str">
        <f t="shared" si="1"/>
        <v/>
      </c>
      <c r="E32" s="36" t="str">
        <f t="shared" si="2"/>
        <v/>
      </c>
      <c r="F32" s="37" t="str">
        <f t="shared" si="3"/>
        <v/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2:33" s="23" customFormat="1" ht="12.95" customHeight="1">
      <c r="B33" s="29"/>
      <c r="C33" s="29"/>
      <c r="D33" s="35" t="str">
        <f t="shared" si="1"/>
        <v/>
      </c>
      <c r="E33" s="36" t="str">
        <f t="shared" si="2"/>
        <v/>
      </c>
      <c r="F33" s="37" t="str">
        <f t="shared" si="3"/>
        <v/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2:33" s="23" customFormat="1" ht="12.95" customHeight="1">
      <c r="B34" s="34"/>
      <c r="C34" s="34"/>
      <c r="D34" s="35" t="str">
        <f t="shared" si="1"/>
        <v/>
      </c>
      <c r="E34" s="36" t="str">
        <f t="shared" si="2"/>
        <v/>
      </c>
      <c r="F34" s="37" t="str">
        <f t="shared" si="3"/>
        <v/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2:33" s="23" customFormat="1" ht="12.95" customHeight="1">
      <c r="B35" s="29"/>
      <c r="C35" s="29"/>
      <c r="D35" s="35" t="str">
        <f t="shared" si="1"/>
        <v/>
      </c>
      <c r="E35" s="36" t="str">
        <f t="shared" si="2"/>
        <v/>
      </c>
      <c r="F35" s="37" t="str">
        <f t="shared" si="3"/>
        <v/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2:33" s="23" customFormat="1" ht="12.95" customHeight="1">
      <c r="B36" s="34"/>
      <c r="C36" s="34"/>
      <c r="D36" s="35" t="str">
        <f t="shared" si="1"/>
        <v/>
      </c>
      <c r="E36" s="36" t="str">
        <f t="shared" si="2"/>
        <v/>
      </c>
      <c r="F36" s="37" t="str">
        <f t="shared" si="3"/>
        <v/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2:33" s="23" customFormat="1" ht="12.95" customHeight="1">
      <c r="B37" s="29"/>
      <c r="C37" s="29"/>
      <c r="D37" s="35" t="str">
        <f t="shared" si="1"/>
        <v/>
      </c>
      <c r="E37" s="36" t="str">
        <f t="shared" si="2"/>
        <v/>
      </c>
      <c r="F37" s="37" t="str">
        <f t="shared" si="3"/>
        <v/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2:33" s="23" customFormat="1" ht="12.95" customHeight="1">
      <c r="B38" s="34"/>
      <c r="C38" s="34"/>
      <c r="D38" s="35" t="str">
        <f t="shared" si="1"/>
        <v/>
      </c>
      <c r="E38" s="36" t="str">
        <f t="shared" si="2"/>
        <v/>
      </c>
      <c r="F38" s="37" t="str">
        <f t="shared" si="3"/>
        <v/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2:33" s="23" customFormat="1" ht="12.95" customHeight="1">
      <c r="B39" s="29"/>
      <c r="C39" s="29"/>
      <c r="D39" s="35" t="str">
        <f t="shared" si="1"/>
        <v/>
      </c>
      <c r="E39" s="36" t="str">
        <f t="shared" si="2"/>
        <v/>
      </c>
      <c r="F39" s="37" t="str">
        <f t="shared" si="3"/>
        <v/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2:33" s="23" customFormat="1" ht="12.95" customHeight="1">
      <c r="B40" s="34"/>
      <c r="C40" s="34"/>
      <c r="D40" s="35" t="str">
        <f t="shared" si="1"/>
        <v/>
      </c>
      <c r="E40" s="36" t="str">
        <f t="shared" si="2"/>
        <v/>
      </c>
      <c r="F40" s="37" t="str">
        <f t="shared" si="3"/>
        <v/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2:33" s="23" customFormat="1" ht="12.95" customHeight="1">
      <c r="B41" s="29"/>
      <c r="C41" s="29"/>
      <c r="D41" s="35" t="str">
        <f t="shared" si="1"/>
        <v/>
      </c>
      <c r="E41" s="36" t="str">
        <f t="shared" si="2"/>
        <v/>
      </c>
      <c r="F41" s="37" t="str">
        <f t="shared" si="3"/>
        <v/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2:33" s="23" customFormat="1" ht="12.95" customHeight="1">
      <c r="B42" s="34"/>
      <c r="C42" s="34"/>
      <c r="D42" s="35" t="str">
        <f t="shared" si="1"/>
        <v/>
      </c>
      <c r="E42" s="36" t="str">
        <f t="shared" si="2"/>
        <v/>
      </c>
      <c r="F42" s="37" t="str">
        <f t="shared" si="3"/>
        <v/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2:33" s="23" customFormat="1" ht="12.95" customHeight="1">
      <c r="B43" s="29"/>
      <c r="C43" s="29"/>
      <c r="D43" s="35" t="str">
        <f t="shared" si="1"/>
        <v/>
      </c>
      <c r="E43" s="36" t="str">
        <f t="shared" si="2"/>
        <v/>
      </c>
      <c r="F43" s="37" t="str">
        <f t="shared" si="3"/>
        <v/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2:33" s="23" customFormat="1" ht="12.95" customHeight="1">
      <c r="B44" s="34"/>
      <c r="C44" s="34"/>
      <c r="D44" s="35" t="str">
        <f t="shared" si="1"/>
        <v/>
      </c>
      <c r="E44" s="36" t="str">
        <f t="shared" si="2"/>
        <v/>
      </c>
      <c r="F44" s="37" t="str">
        <f t="shared" si="3"/>
        <v/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2:33" s="23" customFormat="1" ht="12.95" customHeight="1">
      <c r="B45" s="29"/>
      <c r="C45" s="29"/>
      <c r="D45" s="35" t="str">
        <f t="shared" si="1"/>
        <v/>
      </c>
      <c r="E45" s="36" t="str">
        <f t="shared" si="2"/>
        <v/>
      </c>
      <c r="F45" s="37" t="str">
        <f t="shared" si="3"/>
        <v/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2:33" s="23" customFormat="1" ht="12.95" customHeight="1">
      <c r="B46" s="34"/>
      <c r="C46" s="34"/>
      <c r="D46" s="35" t="str">
        <f t="shared" si="1"/>
        <v/>
      </c>
      <c r="E46" s="36" t="str">
        <f t="shared" si="2"/>
        <v/>
      </c>
      <c r="F46" s="37" t="str">
        <f t="shared" si="3"/>
        <v/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2:33" s="23" customFormat="1" ht="12.95" customHeight="1">
      <c r="B47" s="29"/>
      <c r="C47" s="29"/>
      <c r="D47" s="35" t="str">
        <f t="shared" si="1"/>
        <v/>
      </c>
      <c r="E47" s="36" t="str">
        <f t="shared" si="2"/>
        <v/>
      </c>
      <c r="F47" s="37" t="str">
        <f t="shared" si="3"/>
        <v/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2:33" s="23" customFormat="1" ht="12.95" customHeight="1">
      <c r="B48" s="34"/>
      <c r="C48" s="34"/>
      <c r="D48" s="35" t="str">
        <f t="shared" si="1"/>
        <v/>
      </c>
      <c r="E48" s="36" t="str">
        <f t="shared" si="2"/>
        <v/>
      </c>
      <c r="F48" s="37" t="str">
        <f t="shared" si="3"/>
        <v/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  <row r="49" spans="2:33" s="23" customFormat="1" ht="12.95" customHeight="1">
      <c r="B49" s="29"/>
      <c r="C49" s="29"/>
      <c r="D49" s="35" t="str">
        <f t="shared" si="1"/>
        <v/>
      </c>
      <c r="E49" s="36" t="str">
        <f t="shared" si="2"/>
        <v/>
      </c>
      <c r="F49" s="37" t="str">
        <f t="shared" si="3"/>
        <v/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2:33" s="23" customFormat="1" ht="12.95" customHeight="1">
      <c r="B50" s="34"/>
      <c r="C50" s="34"/>
      <c r="D50" s="35" t="str">
        <f t="shared" si="1"/>
        <v/>
      </c>
      <c r="E50" s="36" t="str">
        <f t="shared" si="2"/>
        <v/>
      </c>
      <c r="F50" s="37" t="str">
        <f t="shared" si="3"/>
        <v/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2:33" s="23" customFormat="1" ht="12.95" customHeight="1">
      <c r="B51" s="29"/>
      <c r="C51" s="29"/>
      <c r="D51" s="35" t="str">
        <f t="shared" si="1"/>
        <v/>
      </c>
      <c r="E51" s="36" t="str">
        <f t="shared" si="2"/>
        <v/>
      </c>
      <c r="F51" s="37" t="str">
        <f t="shared" si="3"/>
        <v/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2:33" s="23" customFormat="1" ht="12.95" customHeight="1">
      <c r="B52" s="34"/>
      <c r="C52" s="34"/>
      <c r="D52" s="35" t="str">
        <f t="shared" si="1"/>
        <v/>
      </c>
      <c r="E52" s="36" t="str">
        <f t="shared" si="2"/>
        <v/>
      </c>
      <c r="F52" s="37" t="str">
        <f t="shared" si="3"/>
        <v/>
      </c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</row>
    <row r="53" spans="2:33" s="23" customFormat="1" ht="4.5" customHeight="1">
      <c r="B53" s="40"/>
      <c r="C53" s="40"/>
      <c r="D53" s="40"/>
      <c r="E53" s="40"/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2:33" s="28" customFormat="1">
      <c r="B54" s="56" t="s">
        <v>26</v>
      </c>
      <c r="C54" s="56"/>
      <c r="D54" s="9" t="str">
        <f t="shared" ref="D54:AG54" si="4">IF(OR(D12,D12&gt;""),D12,"")</f>
        <v>평균</v>
      </c>
      <c r="E54" s="9" t="str">
        <f t="shared" si="4"/>
        <v>학점</v>
      </c>
      <c r="F54" s="9" t="str">
        <f t="shared" si="4"/>
        <v>GPA</v>
      </c>
      <c r="G54" s="27" t="str">
        <f t="shared" si="4"/>
        <v/>
      </c>
      <c r="H54" s="27" t="str">
        <f t="shared" si="4"/>
        <v/>
      </c>
      <c r="I54" s="27" t="str">
        <f t="shared" si="4"/>
        <v/>
      </c>
      <c r="J54" s="27" t="str">
        <f t="shared" si="4"/>
        <v/>
      </c>
      <c r="K54" s="27" t="str">
        <f t="shared" si="4"/>
        <v/>
      </c>
      <c r="L54" s="27" t="str">
        <f t="shared" si="4"/>
        <v/>
      </c>
      <c r="M54" s="27" t="str">
        <f t="shared" si="4"/>
        <v/>
      </c>
      <c r="N54" s="27" t="str">
        <f t="shared" si="4"/>
        <v/>
      </c>
      <c r="O54" s="27" t="str">
        <f t="shared" si="4"/>
        <v/>
      </c>
      <c r="P54" s="27" t="str">
        <f t="shared" si="4"/>
        <v/>
      </c>
      <c r="Q54" s="27" t="str">
        <f t="shared" si="4"/>
        <v/>
      </c>
      <c r="R54" s="27"/>
      <c r="S54" s="27"/>
      <c r="T54" s="27"/>
      <c r="U54" s="27"/>
      <c r="V54" s="27"/>
      <c r="W54" s="27"/>
      <c r="X54" s="27"/>
      <c r="Y54" s="27"/>
      <c r="Z54" s="27" t="str">
        <f t="shared" si="4"/>
        <v/>
      </c>
      <c r="AA54" s="27" t="str">
        <f t="shared" si="4"/>
        <v/>
      </c>
      <c r="AB54" s="27" t="str">
        <f t="shared" si="4"/>
        <v/>
      </c>
      <c r="AC54" s="27" t="str">
        <f t="shared" si="4"/>
        <v/>
      </c>
      <c r="AD54" s="27" t="str">
        <f t="shared" si="4"/>
        <v/>
      </c>
      <c r="AE54" s="27" t="str">
        <f t="shared" si="4"/>
        <v/>
      </c>
      <c r="AF54" s="27" t="str">
        <f t="shared" si="4"/>
        <v/>
      </c>
      <c r="AG54" s="27" t="str">
        <f t="shared" si="4"/>
        <v/>
      </c>
    </row>
    <row r="55" spans="2:33" s="23" customFormat="1" ht="12.95" customHeight="1">
      <c r="B55" s="47" t="s">
        <v>17</v>
      </c>
      <c r="C55" s="48"/>
      <c r="D55" s="42" t="str">
        <f>IF(SUM(D13:D52),AVERAGE(D13:D52),"")</f>
        <v/>
      </c>
      <c r="E55" s="43" t="str">
        <f>IF(D55&lt;&gt;"",HLOOKUP(D55,GradeTable,2),"")</f>
        <v/>
      </c>
      <c r="F55" s="44" t="str">
        <f>IF(SUM(F13:F52),AVERAGE(F13:F52),"")</f>
        <v/>
      </c>
      <c r="G55" s="45" t="str">
        <f>IF(SUM(G13:G52),AVERAGE(G13:G52),"")</f>
        <v/>
      </c>
      <c r="H55" s="45" t="str">
        <f t="shared" ref="H55:AG55" si="5">IF(SUM(H13:H52),AVERAGE(H13:H52),"")</f>
        <v/>
      </c>
      <c r="I55" s="45" t="str">
        <f t="shared" si="5"/>
        <v/>
      </c>
      <c r="J55" s="45" t="str">
        <f t="shared" si="5"/>
        <v/>
      </c>
      <c r="K55" s="45" t="str">
        <f t="shared" si="5"/>
        <v/>
      </c>
      <c r="L55" s="45" t="str">
        <f t="shared" si="5"/>
        <v/>
      </c>
      <c r="M55" s="45" t="str">
        <f t="shared" si="5"/>
        <v/>
      </c>
      <c r="N55" s="45" t="str">
        <f t="shared" si="5"/>
        <v/>
      </c>
      <c r="O55" s="45" t="str">
        <f t="shared" si="5"/>
        <v/>
      </c>
      <c r="P55" s="45" t="str">
        <f t="shared" si="5"/>
        <v/>
      </c>
      <c r="Q55" s="45" t="str">
        <f t="shared" si="5"/>
        <v/>
      </c>
      <c r="R55" s="45" t="str">
        <f t="shared" si="5"/>
        <v/>
      </c>
      <c r="S55" s="45" t="str">
        <f t="shared" si="5"/>
        <v/>
      </c>
      <c r="T55" s="45" t="str">
        <f t="shared" si="5"/>
        <v/>
      </c>
      <c r="U55" s="45" t="str">
        <f t="shared" si="5"/>
        <v/>
      </c>
      <c r="V55" s="45" t="str">
        <f t="shared" si="5"/>
        <v/>
      </c>
      <c r="W55" s="45" t="str">
        <f t="shared" si="5"/>
        <v/>
      </c>
      <c r="X55" s="45" t="str">
        <f t="shared" si="5"/>
        <v/>
      </c>
      <c r="Y55" s="45" t="str">
        <f t="shared" si="5"/>
        <v/>
      </c>
      <c r="Z55" s="45" t="str">
        <f t="shared" si="5"/>
        <v/>
      </c>
      <c r="AA55" s="45" t="str">
        <f t="shared" si="5"/>
        <v/>
      </c>
      <c r="AB55" s="45" t="str">
        <f t="shared" si="5"/>
        <v/>
      </c>
      <c r="AC55" s="45" t="str">
        <f t="shared" si="5"/>
        <v/>
      </c>
      <c r="AD55" s="45" t="str">
        <f t="shared" si="5"/>
        <v/>
      </c>
      <c r="AE55" s="45" t="str">
        <f t="shared" si="5"/>
        <v/>
      </c>
      <c r="AF55" s="45" t="str">
        <f t="shared" si="5"/>
        <v/>
      </c>
      <c r="AG55" s="45" t="str">
        <f t="shared" si="5"/>
        <v/>
      </c>
    </row>
    <row r="56" spans="2:33" s="23" customFormat="1" ht="12.95" customHeight="1">
      <c r="B56" s="57" t="s">
        <v>27</v>
      </c>
      <c r="C56" s="58"/>
      <c r="D56" s="35" t="str">
        <f>IF(SUM(D13:D52),MAX(D13:D52),"")</f>
        <v/>
      </c>
      <c r="E56" s="36" t="str">
        <f>IF(D56&lt;&gt;"",HLOOKUP(D56,GradeTable,2),"")</f>
        <v/>
      </c>
      <c r="F56" s="37" t="str">
        <f>IF(SUM(F13:F52),MAX(F13:F52),"")</f>
        <v/>
      </c>
      <c r="G56" s="46" t="str">
        <f>IF(SUM(G13:G52),MAX(G13:G52),"")</f>
        <v/>
      </c>
      <c r="H56" s="46" t="str">
        <f t="shared" ref="H56:AG56" si="6">IF(SUM(H13:H52),MAX(H13:H52),"")</f>
        <v/>
      </c>
      <c r="I56" s="46" t="str">
        <f t="shared" si="6"/>
        <v/>
      </c>
      <c r="J56" s="46" t="str">
        <f t="shared" si="6"/>
        <v/>
      </c>
      <c r="K56" s="46" t="str">
        <f t="shared" si="6"/>
        <v/>
      </c>
      <c r="L56" s="46" t="str">
        <f t="shared" si="6"/>
        <v/>
      </c>
      <c r="M56" s="46" t="str">
        <f t="shared" si="6"/>
        <v/>
      </c>
      <c r="N56" s="46" t="str">
        <f t="shared" si="6"/>
        <v/>
      </c>
      <c r="O56" s="46" t="str">
        <f t="shared" si="6"/>
        <v/>
      </c>
      <c r="P56" s="46" t="str">
        <f t="shared" si="6"/>
        <v/>
      </c>
      <c r="Q56" s="46" t="str">
        <f t="shared" si="6"/>
        <v/>
      </c>
      <c r="R56" s="46" t="str">
        <f t="shared" si="6"/>
        <v/>
      </c>
      <c r="S56" s="46" t="str">
        <f t="shared" si="6"/>
        <v/>
      </c>
      <c r="T56" s="46" t="str">
        <f t="shared" si="6"/>
        <v/>
      </c>
      <c r="U56" s="46" t="str">
        <f t="shared" si="6"/>
        <v/>
      </c>
      <c r="V56" s="46" t="str">
        <f t="shared" si="6"/>
        <v/>
      </c>
      <c r="W56" s="46" t="str">
        <f t="shared" si="6"/>
        <v/>
      </c>
      <c r="X56" s="46" t="str">
        <f t="shared" si="6"/>
        <v/>
      </c>
      <c r="Y56" s="46" t="str">
        <f t="shared" si="6"/>
        <v/>
      </c>
      <c r="Z56" s="46" t="str">
        <f t="shared" si="6"/>
        <v/>
      </c>
      <c r="AA56" s="46" t="str">
        <f t="shared" si="6"/>
        <v/>
      </c>
      <c r="AB56" s="46" t="str">
        <f t="shared" si="6"/>
        <v/>
      </c>
      <c r="AC56" s="46" t="str">
        <f t="shared" si="6"/>
        <v/>
      </c>
      <c r="AD56" s="46" t="str">
        <f t="shared" si="6"/>
        <v/>
      </c>
      <c r="AE56" s="46" t="str">
        <f t="shared" si="6"/>
        <v/>
      </c>
      <c r="AF56" s="46" t="str">
        <f t="shared" si="6"/>
        <v/>
      </c>
      <c r="AG56" s="46" t="str">
        <f t="shared" si="6"/>
        <v/>
      </c>
    </row>
    <row r="57" spans="2:33" s="23" customFormat="1" ht="12.95" customHeight="1">
      <c r="B57" s="47" t="s">
        <v>28</v>
      </c>
      <c r="C57" s="48"/>
      <c r="D57" s="42" t="str">
        <f>IF(SUM(D13:D52),MIN(D13:D52),"")</f>
        <v/>
      </c>
      <c r="E57" s="43" t="str">
        <f>IF(D57&lt;&gt;"",HLOOKUP(D57,GradeTable,2),"")</f>
        <v/>
      </c>
      <c r="F57" s="44" t="str">
        <f>IF(SUM(F13:F52),MIN(F13:F52),"")</f>
        <v/>
      </c>
      <c r="G57" s="45" t="str">
        <f>IF(SUM(G13:G52),MIN(G13:G52),"")</f>
        <v/>
      </c>
      <c r="H57" s="45" t="str">
        <f t="shared" ref="H57:AG57" si="7">IF(SUM(H13:H52),MIN(H13:H52),"")</f>
        <v/>
      </c>
      <c r="I57" s="45" t="str">
        <f t="shared" si="7"/>
        <v/>
      </c>
      <c r="J57" s="45" t="str">
        <f t="shared" si="7"/>
        <v/>
      </c>
      <c r="K57" s="45" t="str">
        <f t="shared" si="7"/>
        <v/>
      </c>
      <c r="L57" s="45" t="str">
        <f t="shared" si="7"/>
        <v/>
      </c>
      <c r="M57" s="45" t="str">
        <f t="shared" si="7"/>
        <v/>
      </c>
      <c r="N57" s="45" t="str">
        <f t="shared" si="7"/>
        <v/>
      </c>
      <c r="O57" s="45" t="str">
        <f t="shared" si="7"/>
        <v/>
      </c>
      <c r="P57" s="45" t="str">
        <f t="shared" si="7"/>
        <v/>
      </c>
      <c r="Q57" s="45" t="str">
        <f t="shared" si="7"/>
        <v/>
      </c>
      <c r="R57" s="45" t="str">
        <f t="shared" si="7"/>
        <v/>
      </c>
      <c r="S57" s="45" t="str">
        <f t="shared" si="7"/>
        <v/>
      </c>
      <c r="T57" s="45" t="str">
        <f t="shared" si="7"/>
        <v/>
      </c>
      <c r="U57" s="45" t="str">
        <f t="shared" si="7"/>
        <v/>
      </c>
      <c r="V57" s="45" t="str">
        <f t="shared" si="7"/>
        <v/>
      </c>
      <c r="W57" s="45" t="str">
        <f t="shared" si="7"/>
        <v/>
      </c>
      <c r="X57" s="45" t="str">
        <f t="shared" si="7"/>
        <v/>
      </c>
      <c r="Y57" s="45" t="str">
        <f t="shared" si="7"/>
        <v/>
      </c>
      <c r="Z57" s="45" t="str">
        <f t="shared" si="7"/>
        <v/>
      </c>
      <c r="AA57" s="45" t="str">
        <f t="shared" si="7"/>
        <v/>
      </c>
      <c r="AB57" s="45" t="str">
        <f t="shared" si="7"/>
        <v/>
      </c>
      <c r="AC57" s="45" t="str">
        <f t="shared" si="7"/>
        <v/>
      </c>
      <c r="AD57" s="45" t="str">
        <f t="shared" si="7"/>
        <v/>
      </c>
      <c r="AE57" s="45" t="str">
        <f t="shared" si="7"/>
        <v/>
      </c>
      <c r="AF57" s="45" t="str">
        <f t="shared" si="7"/>
        <v/>
      </c>
      <c r="AG57" s="45" t="str">
        <f t="shared" si="7"/>
        <v/>
      </c>
    </row>
  </sheetData>
  <mergeCells count="7">
    <mergeCell ref="B57:C57"/>
    <mergeCell ref="D9:G9"/>
    <mergeCell ref="D10:G10"/>
    <mergeCell ref="B5:C7"/>
    <mergeCell ref="B54:C54"/>
    <mergeCell ref="B55:C55"/>
    <mergeCell ref="B56:C56"/>
  </mergeCells>
  <phoneticPr fontId="0" type="noConversion"/>
  <pageMargins left="0.5" right="0.5" top="0.5" bottom="1" header="0.5" footer="0.5"/>
  <pageSetup orientation="landscape" r:id="rId1"/>
  <headerFooter alignWithMargins="0">
    <oddFooter>Page &amp;P of &amp;N</oddFooter>
  </headerFooter>
  <ignoredErrors>
    <ignoredError sqref="D14:F52 D55:D57 F55:AG57" unlockedFormula="1"/>
    <ignoredError sqref="E55:E57" formula="1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Grade book (based on points)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465284</Value>
      <Value>465290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2012-01-16T21:29:00+00:00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TP102816558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788287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956C8E1-CB12-4D32-8159-2535897E7564}"/>
</file>

<file path=customXml/itemProps2.xml><?xml version="1.0" encoding="utf-8"?>
<ds:datastoreItem xmlns:ds="http://schemas.openxmlformats.org/officeDocument/2006/customXml" ds:itemID="{5FBA367E-1959-46A6-A1EE-94C971881335}"/>
</file>

<file path=customXml/itemProps3.xml><?xml version="1.0" encoding="utf-8"?>
<ds:datastoreItem xmlns:ds="http://schemas.openxmlformats.org/officeDocument/2006/customXml" ds:itemID="{93E2A5A1-CA14-41A4-B554-8C889EBC9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성적부</vt:lpstr>
      <vt:lpstr>GradeTable</vt:lpstr>
      <vt:lpstr>성적부!Print_Area</vt:lpstr>
      <vt:lpstr>성적부!Print_Titles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2004-01-07T18:00:44Z</cp:lastPrinted>
  <dcterms:created xsi:type="dcterms:W3CDTF">2000-08-31T02:37:50Z</dcterms:created>
  <dcterms:modified xsi:type="dcterms:W3CDTF">2012-07-13T10:51:49Z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12669900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