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09"/>
  <workbookPr/>
  <mc:AlternateContent xmlns:mc="http://schemas.openxmlformats.org/markup-compatibility/2006">
    <mc:Choice Requires="x15">
      <x15ac:absPath xmlns:x15ac="http://schemas.microsoft.com/office/spreadsheetml/2010/11/ac" url="https://bcsloctest5-my.sharepoint.com/personal/pubmed_templates_bcsloctest5_onmicrosoft_com/Documents/WordTech_20191012_New_Production_Task_Win32/04_PreDTP_Done/ko-KR/"/>
    </mc:Choice>
  </mc:AlternateContent>
  <xr:revisionPtr revIDLastSave="1" documentId="11_BCF6EBF59B108237A2303D15556A7A5E3E277CE4" xr6:coauthVersionLast="45" xr6:coauthVersionMax="45" xr10:uidLastSave="{57387F14-2CB6-4005-B1D3-3710A19D7518}"/>
  <bookViews>
    <workbookView xWindow="-120" yWindow="-120" windowWidth="28800" windowHeight="14355" xr2:uid="{00000000-000D-0000-FFFF-FFFF00000000}"/>
  </bookViews>
  <sheets>
    <sheet name="내 대학 예산" sheetId="1" r:id="rId1"/>
    <sheet name="차트데이터" sheetId="2" state="hidden" r:id="rId2"/>
  </sheets>
  <definedNames>
    <definedName name="_xlnm.Print_Area" localSheetId="0">'내 대학 예산'!$A$1:$K$31</definedName>
    <definedName name="마지막행">ROW(월별경비[#Totals])+1</definedName>
    <definedName name="수입대비지출비율">'내 대학 예산'!$B$5</definedName>
    <definedName name="월별순경비">'내 대학 예산'!$B$12</definedName>
    <definedName name="월별순수입">'내 대학 예산'!$B$9</definedName>
    <definedName name="잔액">'내 대학 예산'!$B$15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5" i="1" l="1"/>
  <c r="B6" i="1"/>
  <c r="B3" i="2"/>
  <c r="B15" i="1" l="1"/>
</calcChain>
</file>

<file path=xl/sharedStrings.xml><?xml version="1.0" encoding="utf-8"?>
<sst xmlns="http://schemas.openxmlformats.org/spreadsheetml/2006/main" count="43" uniqueCount="37">
  <si>
    <t>수입</t>
  </si>
  <si>
    <t>나의 대학 예산</t>
  </si>
  <si>
    <t>수입 대비 지출 비율</t>
  </si>
  <si>
    <t>월별 순수입</t>
  </si>
  <si>
    <t>월별 순경비</t>
  </si>
  <si>
    <t>잔액</t>
  </si>
  <si>
    <t>월별 수입</t>
  </si>
  <si>
    <t>항목</t>
  </si>
  <si>
    <t>고정 수입</t>
  </si>
  <si>
    <t>학자금 지원</t>
  </si>
  <si>
    <t>대출</t>
  </si>
  <si>
    <t>기타 수입</t>
  </si>
  <si>
    <t>금액</t>
  </si>
  <si>
    <t>월별 경비</t>
  </si>
  <si>
    <t>임대료</t>
  </si>
  <si>
    <t>공과금</t>
  </si>
  <si>
    <t>휴대폰</t>
  </si>
  <si>
    <t>식료품</t>
  </si>
  <si>
    <t>차량 유지비</t>
  </si>
  <si>
    <t>학자금 대출</t>
  </si>
  <si>
    <t>신용 카드</t>
  </si>
  <si>
    <t>보험</t>
  </si>
  <si>
    <t>미용</t>
  </si>
  <si>
    <t>여가비</t>
  </si>
  <si>
    <t>기타</t>
  </si>
  <si>
    <t>학기 경비 *</t>
  </si>
  <si>
    <t>등록금</t>
  </si>
  <si>
    <t>재료비</t>
  </si>
  <si>
    <t>도서</t>
  </si>
  <si>
    <t>예금</t>
  </si>
  <si>
    <t>교통비</t>
  </si>
  <si>
    <t>기타 비용</t>
  </si>
  <si>
    <t>* 4개월 1학기 기준</t>
  </si>
  <si>
    <t>월별</t>
  </si>
  <si>
    <t>경비</t>
  </si>
  <si>
    <t>요약</t>
    <phoneticPr fontId="1" type="noConversion"/>
  </si>
  <si>
    <t>수입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</si>
</sst>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7" formatCode="_(&quot;$&quot;* #,##0_);_(&quot;$&quot;* \(#,##0\);_(&quot;$&quot;* &quot;-&quot;??_);_(@_)"/>
    <numFmt numFmtId="178" formatCode="&quot;$&quot;#,##0"/>
    <numFmt numFmtId="179" formatCode="&quot;₩&quot;#,##0_);[Red]\(&quot;₩&quot;#,##0\)"/>
    <numFmt numFmtId="180" formatCode="&quot;₩&quot;#,##0"/>
  </numFmts>
  <fonts count="15" x14ac:knownFonts="1">
    <font>
      <sz val="11"/>
      <color theme="1"/>
      <name val="맑은 고딕"/>
      <family val="3"/>
      <charset val="129"/>
    </font>
    <font>
      <sz val="9"/>
      <name val="HY중고딕"/>
      <family val="3"/>
      <charset val="134"/>
      <scheme val="minor"/>
    </font>
    <font>
      <sz val="11"/>
      <color theme="1"/>
      <name val="맑은 고딕"/>
      <family val="3"/>
      <charset val="129"/>
    </font>
    <font>
      <sz val="11"/>
      <color theme="0"/>
      <name val="맑은 고딕"/>
      <family val="3"/>
      <charset val="129"/>
    </font>
    <font>
      <sz val="40"/>
      <color theme="0" tint="-0.249977111117893"/>
      <name val="맑은 고딕"/>
      <family val="3"/>
      <charset val="129"/>
    </font>
    <font>
      <sz val="12"/>
      <color theme="0" tint="-0.499984740745262"/>
      <name val="맑은 고딕"/>
      <family val="3"/>
      <charset val="129"/>
    </font>
    <font>
      <sz val="14"/>
      <color theme="0" tint="-0.499984740745262"/>
      <name val="맑은 고딕"/>
      <family val="3"/>
      <charset val="129"/>
    </font>
    <font>
      <sz val="18"/>
      <color theme="0" tint="-0.499984740745262"/>
      <name val="맑은 고딕"/>
      <family val="3"/>
      <charset val="129"/>
    </font>
    <font>
      <sz val="22"/>
      <color theme="0"/>
      <name val="맑은 고딕"/>
      <family val="3"/>
      <charset val="129"/>
    </font>
    <font>
      <sz val="28"/>
      <color theme="0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0"/>
      <color theme="0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sz val="10.5"/>
      <color theme="0" tint="-0.14999847407452621"/>
      <name val="맑은 고딕"/>
      <family val="3"/>
      <charset val="129"/>
    </font>
    <font>
      <i/>
      <sz val="9.5"/>
      <color rgb="FF595959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180" fontId="2" fillId="0" borderId="0" applyFill="0" applyBorder="0" applyAlignment="0" applyProtection="0"/>
  </cellStyleXfs>
  <cellXfs count="30">
    <xf numFmtId="0" fontId="0" fillId="0" borderId="0" xfId="0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  <xf numFmtId="9" fontId="9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178" fontId="10" fillId="2" borderId="0" xfId="0" applyNumberFormat="1" applyFont="1" applyFill="1" applyAlignment="1">
      <alignment vertical="center"/>
    </xf>
    <xf numFmtId="0" fontId="10" fillId="2" borderId="0" xfId="0" applyFont="1" applyFill="1" applyAlignment="1" applyProtection="1">
      <alignment vertical="center"/>
    </xf>
    <xf numFmtId="177" fontId="10" fillId="2" borderId="0" xfId="0" applyNumberFormat="1" applyFont="1" applyFill="1" applyAlignment="1" applyProtection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177" fontId="12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177" fontId="10" fillId="2" borderId="0" xfId="0" applyNumberFormat="1" applyFont="1" applyFill="1" applyAlignment="1">
      <alignment vertical="center"/>
    </xf>
    <xf numFmtId="179" fontId="9" fillId="2" borderId="0" xfId="0" applyNumberFormat="1" applyFont="1" applyFill="1" applyAlignment="1">
      <alignment horizontal="left" vertical="center"/>
    </xf>
    <xf numFmtId="180" fontId="13" fillId="2" borderId="0" xfId="0" applyNumberFormat="1" applyFont="1" applyFill="1" applyAlignment="1" applyProtection="1">
      <alignment horizontal="right" vertical="center" indent="1"/>
    </xf>
    <xf numFmtId="180" fontId="13" fillId="2" borderId="0" xfId="0" applyNumberFormat="1" applyFont="1" applyFill="1" applyAlignment="1">
      <alignment horizontal="right" vertical="center" wrapText="1" indent="1"/>
    </xf>
    <xf numFmtId="180" fontId="2" fillId="2" borderId="0" xfId="1" applyFill="1" applyAlignment="1" applyProtection="1">
      <alignment horizontal="right" vertical="center" indent="1"/>
    </xf>
    <xf numFmtId="179" fontId="0" fillId="0" borderId="0" xfId="0" applyNumberFormat="1"/>
  </cellXfs>
  <cellStyles count="2">
    <cellStyle name="통화" xfId="1" builtinId="4" customBuiltin="1"/>
    <cellStyle name="표준" xfId="0" builtinId="0" customBuiltin="1"/>
  </cellStyles>
  <dxfs count="28">
    <dxf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numFmt numFmtId="180" formatCode="&quot;₩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numFmt numFmtId="180" formatCode="&quot;₩&quot;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numFmt numFmtId="180" formatCode="&quot;₩&quot;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numFmt numFmtId="180" formatCode="&quot;₩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맑은 고딕"/>
        <family val="3"/>
        <charset val="129"/>
        <scheme val="none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표 스타일 1" pivot="0" count="5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데이터</c:v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4295-4B14-B065-F8F37EE2F5D5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4295-4B14-B065-F8F37EE2F5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차트데이터!$A$2:$A$3</c:f>
              <c:strCache>
                <c:ptCount val="2"/>
                <c:pt idx="0">
                  <c:v>수입</c:v>
                </c:pt>
                <c:pt idx="1">
                  <c:v>경비</c:v>
                </c:pt>
              </c:strCache>
            </c:strRef>
          </c:cat>
          <c:val>
            <c:numRef>
              <c:f>차트데이터!$B$2:$B$3</c:f>
              <c:numCache>
                <c:formatCode>"₩"#,##0_);[Red]\("₩"#,##0\)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95-4B14-B065-F8F37EE2F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ko-KR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₩&quot;#,##0_);[Red]\(&quot;₩&quot;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ko-KR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>
          <a:latin typeface="맑은 고딕" panose="020B0503020000020004" pitchFamily="50" charset="-127"/>
          <a:ea typeface="맑은 고딕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21166</xdr:colOff>
      <xdr:row>23</xdr:row>
      <xdr:rowOff>116410</xdr:rowOff>
    </xdr:from>
    <xdr:to>
      <xdr:col>2</xdr:col>
      <xdr:colOff>412745</xdr:colOff>
      <xdr:row>32</xdr:row>
      <xdr:rowOff>130968</xdr:rowOff>
    </xdr:to>
    <xdr:sp macro="" textlink="">
      <xdr:nvSpPr>
        <xdr:cNvPr id="6" name="모서리가 둥근 직사각형 설명선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 flipV="1">
          <a:off x="489473" y="6779947"/>
          <a:ext cx="1788589" cy="1963204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 rtl="0"/>
          <a:r>
            <a:rPr lang="ko" sz="1100">
              <a:solidFill>
                <a:schemeClr val="bg2">
                  <a:lumMod val="1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표에 새 행을 </a:t>
          </a:r>
          <a:r>
            <a:rPr lang="ko" sz="1100" baseline="0">
              <a:solidFill>
                <a:schemeClr val="bg2">
                  <a:lumMod val="10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추가하려면 총액 위의 셀을 선택한 다음 탭 키를 누릅니다. 이 지침을 삭제하려면 이 도형을 선택하고 삭제 키를 누릅니다.</a:t>
          </a:r>
          <a:endParaRPr lang="en-US" sz="1100">
            <a:solidFill>
              <a:schemeClr val="bg2">
                <a:lumMod val="10000"/>
              </a:schemeClr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월별수입" displayName="월별수입" ref="B18:C23" totalsRowCount="1" headerRowDxfId="6" dataDxfId="5" totalsRowDxfId="4">
  <autoFilter ref="B18:C22" xr:uid="{00000000-0009-0000-0100-000004000000}"/>
  <tableColumns count="2">
    <tableColumn id="1" xr3:uid="{00000000-0010-0000-0000-000001000000}" name="항목" totalsRowLabel="요약" dataDxfId="2" totalsRowDxfId="3"/>
    <tableColumn id="2" xr3:uid="{00000000-0010-0000-0000-000002000000}" name="금액" totalsRowFunction="sum" dataDxfId="0" totalsRowDxfId="1" dataCellStyle="통화"/>
  </tableColumns>
  <tableStyleInfo name="표 스타일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월별경비" displayName="월별경비" ref="E18:F30" totalsRowCount="1" headerRowDxfId="20" dataDxfId="18" totalsRowDxfId="19">
  <autoFilter ref="E18:F29" xr:uid="{00000000-0009-0000-0100-000005000000}"/>
  <tableColumns count="2">
    <tableColumn id="1" xr3:uid="{00000000-0010-0000-0100-000001000000}" name="항목" totalsRowLabel="요약" dataDxfId="22" totalsRowDxfId="11"/>
    <tableColumn id="2" xr3:uid="{00000000-0010-0000-0100-000002000000}" name="금액" totalsRowFunction="sum" dataDxfId="21" totalsRowDxfId="9" dataCellStyle="통화"/>
  </tableColumns>
  <tableStyleInfo name="표 스타일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학기경비" displayName="학기경비" ref="H18:J25" totalsRowCount="1" headerRowDxfId="14" dataDxfId="12" totalsRowDxfId="13">
  <autoFilter ref="H18:J24" xr:uid="{00000000-0009-0000-0100-000006000000}"/>
  <tableColumns count="3">
    <tableColumn id="1" xr3:uid="{00000000-0010-0000-0200-000001000000}" name="항목" totalsRowLabel="요약" dataDxfId="17" totalsRowDxfId="10"/>
    <tableColumn id="2" xr3:uid="{00000000-0010-0000-0200-000002000000}" name="금액" totalsRowFunction="sum" dataDxfId="16" totalsRowDxfId="8" dataCellStyle="통화"/>
    <tableColumn id="3" xr3:uid="{00000000-0010-0000-0200-000003000000}" name="월별" totalsRowFunction="sum" dataDxfId="15" totalsRowDxfId="7" dataCellStyle="통화">
      <calculatedColumnFormula>학기경비[[#This Row],[금액]]/4</calculatedColumnFormula>
    </tableColumn>
  </tableColumns>
  <tableStyleInfo name="표 스타일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showGridLines="0" tabSelected="1" zoomScale="80" zoomScaleNormal="80" workbookViewId="0"/>
  </sheetViews>
  <sheetFormatPr defaultColWidth="8.875" defaultRowHeight="16.5" x14ac:dyDescent="0.3"/>
  <cols>
    <col min="1" max="1" width="4.875" style="1" customWidth="1"/>
    <col min="2" max="2" width="20.5" style="1" customWidth="1"/>
    <col min="3" max="3" width="11.5" style="1" customWidth="1"/>
    <col min="4" max="4" width="4.5" style="1" customWidth="1"/>
    <col min="5" max="5" width="20.5" style="1" customWidth="1"/>
    <col min="6" max="6" width="11.5" style="1" customWidth="1"/>
    <col min="7" max="7" width="4.5" style="1" customWidth="1"/>
    <col min="8" max="8" width="20.5" style="1" customWidth="1"/>
    <col min="9" max="9" width="11.5" style="1" customWidth="1"/>
    <col min="10" max="10" width="14" style="1" customWidth="1"/>
    <col min="11" max="11" width="4.875" style="1" customWidth="1"/>
    <col min="12" max="16384" width="8.875" style="1"/>
  </cols>
  <sheetData>
    <row r="1" spans="1:16" x14ac:dyDescent="0.3">
      <c r="A1" s="1" t="s">
        <v>0</v>
      </c>
    </row>
    <row r="2" spans="1:16" ht="39.75" customHeight="1" x14ac:dyDescent="0.3">
      <c r="A2" s="2"/>
      <c r="B2" s="3" t="s">
        <v>1</v>
      </c>
      <c r="C2" s="3"/>
      <c r="D2" s="3"/>
      <c r="E2" s="3"/>
      <c r="F2" s="3"/>
      <c r="G2" s="3"/>
      <c r="H2" s="3"/>
      <c r="I2" s="3"/>
      <c r="P2" s="2"/>
    </row>
    <row r="3" spans="1:16" ht="33.75" customHeight="1" x14ac:dyDescent="0.3">
      <c r="A3" s="2"/>
      <c r="B3" s="3"/>
      <c r="C3" s="3"/>
      <c r="D3" s="3"/>
      <c r="E3" s="3"/>
      <c r="F3" s="3"/>
      <c r="G3" s="3"/>
      <c r="H3" s="3"/>
      <c r="I3" s="3"/>
      <c r="P3" s="2"/>
    </row>
    <row r="4" spans="1:16" ht="24" customHeight="1" x14ac:dyDescent="0.3">
      <c r="A4" s="4"/>
      <c r="B4" s="5" t="s">
        <v>2</v>
      </c>
      <c r="C4" s="5"/>
      <c r="E4" s="6"/>
      <c r="F4" s="6"/>
      <c r="H4" s="6"/>
      <c r="I4" s="6"/>
    </row>
    <row r="5" spans="1:16" ht="37.5" customHeight="1" x14ac:dyDescent="0.3">
      <c r="A5" s="7"/>
      <c r="B5" s="8">
        <f>월별순경비/월별순수입</f>
        <v>0.64363636363636367</v>
      </c>
      <c r="C5" s="8"/>
      <c r="D5" s="9"/>
      <c r="E5" s="9"/>
      <c r="F5" s="9"/>
      <c r="G5" s="9"/>
      <c r="H5" s="9"/>
      <c r="I5" s="9"/>
    </row>
    <row r="6" spans="1:16" ht="22.5" customHeight="1" x14ac:dyDescent="0.3">
      <c r="A6" s="7"/>
      <c r="B6" s="10">
        <f>월별순경비</f>
        <v>1770</v>
      </c>
      <c r="C6" s="11"/>
      <c r="D6" s="9"/>
      <c r="E6" s="9"/>
      <c r="F6" s="9"/>
      <c r="G6" s="9"/>
      <c r="H6" s="9"/>
      <c r="I6" s="9"/>
    </row>
    <row r="7" spans="1:16" ht="17.25" x14ac:dyDescent="0.3">
      <c r="A7" s="9"/>
      <c r="B7" s="9"/>
      <c r="C7" s="12"/>
      <c r="D7" s="9"/>
      <c r="E7" s="13"/>
      <c r="F7" s="14"/>
      <c r="G7" s="14"/>
      <c r="H7" s="13"/>
      <c r="I7" s="14"/>
    </row>
    <row r="8" spans="1:16" ht="20.25" x14ac:dyDescent="0.3">
      <c r="A8" s="9"/>
      <c r="B8" s="5" t="s">
        <v>3</v>
      </c>
      <c r="C8" s="5"/>
      <c r="D8" s="9"/>
      <c r="E8" s="13"/>
      <c r="F8" s="14"/>
      <c r="G8" s="14"/>
      <c r="H8" s="13"/>
      <c r="I8" s="14"/>
    </row>
    <row r="9" spans="1:16" ht="41.25" x14ac:dyDescent="0.3">
      <c r="A9" s="9"/>
      <c r="B9" s="25">
        <f>월별수입[[#Totals],[금액]]</f>
        <v>2750</v>
      </c>
      <c r="C9" s="12"/>
      <c r="D9" s="9"/>
      <c r="E9" s="13"/>
      <c r="F9" s="14"/>
      <c r="G9" s="14"/>
      <c r="H9" s="13"/>
      <c r="I9" s="14"/>
    </row>
    <row r="10" spans="1:16" ht="17.25" x14ac:dyDescent="0.3">
      <c r="A10" s="9"/>
      <c r="B10" s="9"/>
      <c r="C10" s="12"/>
      <c r="D10" s="9"/>
      <c r="E10" s="13"/>
      <c r="F10" s="14"/>
      <c r="G10" s="14"/>
      <c r="H10" s="13"/>
      <c r="I10" s="14"/>
    </row>
    <row r="11" spans="1:16" ht="20.25" x14ac:dyDescent="0.3">
      <c r="A11" s="15"/>
      <c r="B11" s="5" t="s">
        <v>4</v>
      </c>
      <c r="C11" s="5"/>
      <c r="D11" s="9"/>
      <c r="E11" s="13"/>
      <c r="F11" s="14"/>
      <c r="G11" s="14"/>
      <c r="H11" s="13"/>
      <c r="I11" s="14"/>
    </row>
    <row r="12" spans="1:16" ht="41.25" x14ac:dyDescent="0.3">
      <c r="B12" s="25">
        <f>월별경비[[#Totals],[금액]]+학기경비[[#Totals],[월별]]</f>
        <v>1770</v>
      </c>
      <c r="E12" s="13"/>
      <c r="F12" s="14"/>
      <c r="G12" s="14"/>
      <c r="H12" s="13"/>
      <c r="I12" s="14"/>
    </row>
    <row r="13" spans="1:16" ht="17.25" x14ac:dyDescent="0.3">
      <c r="E13" s="13"/>
      <c r="F13" s="14"/>
      <c r="G13" s="14"/>
      <c r="H13" s="16"/>
      <c r="I13" s="17"/>
    </row>
    <row r="14" spans="1:16" ht="20.25" x14ac:dyDescent="0.3">
      <c r="B14" s="5" t="s">
        <v>5</v>
      </c>
      <c r="C14" s="5"/>
      <c r="E14" s="13"/>
      <c r="F14" s="14"/>
      <c r="G14" s="14"/>
    </row>
    <row r="15" spans="1:16" ht="41.25" x14ac:dyDescent="0.3">
      <c r="B15" s="25">
        <f>B9-B12</f>
        <v>980</v>
      </c>
      <c r="E15" s="13"/>
      <c r="F15" s="14"/>
      <c r="G15" s="14"/>
    </row>
    <row r="16" spans="1:16" ht="30.75" customHeight="1" x14ac:dyDescent="0.3">
      <c r="E16" s="13"/>
      <c r="F16" s="14"/>
      <c r="G16" s="14"/>
    </row>
    <row r="17" spans="1:10" ht="30" customHeight="1" x14ac:dyDescent="0.3">
      <c r="A17" s="6"/>
      <c r="B17" s="5" t="s">
        <v>6</v>
      </c>
      <c r="C17" s="5"/>
      <c r="E17" s="5" t="s">
        <v>13</v>
      </c>
      <c r="F17" s="5"/>
      <c r="H17" s="5" t="s">
        <v>25</v>
      </c>
      <c r="I17" s="5"/>
    </row>
    <row r="18" spans="1:10" ht="15.95" customHeight="1" x14ac:dyDescent="0.3">
      <c r="A18" s="9"/>
      <c r="B18" s="18" t="s">
        <v>7</v>
      </c>
      <c r="C18" s="19" t="s">
        <v>12</v>
      </c>
      <c r="D18" s="9"/>
      <c r="E18" s="18" t="s">
        <v>7</v>
      </c>
      <c r="F18" s="19" t="s">
        <v>12</v>
      </c>
      <c r="G18" s="9"/>
      <c r="H18" s="18" t="s">
        <v>7</v>
      </c>
      <c r="I18" s="19" t="s">
        <v>12</v>
      </c>
      <c r="J18" s="19" t="s">
        <v>33</v>
      </c>
    </row>
    <row r="19" spans="1:10" ht="15.95" customHeight="1" x14ac:dyDescent="0.3">
      <c r="A19" s="9"/>
      <c r="B19" s="20" t="s">
        <v>8</v>
      </c>
      <c r="C19" s="28">
        <v>1500</v>
      </c>
      <c r="D19" s="9"/>
      <c r="E19" s="21" t="s">
        <v>14</v>
      </c>
      <c r="F19" s="28">
        <v>20</v>
      </c>
      <c r="G19" s="14"/>
      <c r="H19" s="21" t="s">
        <v>26</v>
      </c>
      <c r="I19" s="28">
        <v>750</v>
      </c>
      <c r="J19" s="28">
        <f>학기경비[[#This Row],[금액]]/4</f>
        <v>187.5</v>
      </c>
    </row>
    <row r="20" spans="1:10" ht="15.95" customHeight="1" x14ac:dyDescent="0.3">
      <c r="A20" s="9"/>
      <c r="B20" s="20" t="s">
        <v>9</v>
      </c>
      <c r="C20" s="28">
        <v>500</v>
      </c>
      <c r="D20" s="9"/>
      <c r="E20" s="21" t="s">
        <v>15</v>
      </c>
      <c r="F20" s="28">
        <v>50</v>
      </c>
      <c r="G20" s="14"/>
      <c r="H20" s="21" t="s">
        <v>27</v>
      </c>
      <c r="I20" s="28">
        <v>250</v>
      </c>
      <c r="J20" s="28">
        <f>학기경비[[#This Row],[금액]]/4</f>
        <v>62.5</v>
      </c>
    </row>
    <row r="21" spans="1:10" ht="15.95" customHeight="1" x14ac:dyDescent="0.3">
      <c r="A21" s="9"/>
      <c r="B21" s="20" t="s">
        <v>10</v>
      </c>
      <c r="C21" s="28">
        <v>500</v>
      </c>
      <c r="D21" s="9"/>
      <c r="E21" s="21" t="s">
        <v>16</v>
      </c>
      <c r="F21" s="28">
        <v>75</v>
      </c>
      <c r="G21" s="14"/>
      <c r="H21" s="21" t="s">
        <v>28</v>
      </c>
      <c r="I21" s="28">
        <v>500</v>
      </c>
      <c r="J21" s="28">
        <f>학기경비[[#This Row],[금액]]/4</f>
        <v>125</v>
      </c>
    </row>
    <row r="22" spans="1:10" ht="15.95" customHeight="1" x14ac:dyDescent="0.3">
      <c r="A22" s="9"/>
      <c r="B22" s="20" t="s">
        <v>11</v>
      </c>
      <c r="C22" s="28">
        <v>250</v>
      </c>
      <c r="D22" s="9"/>
      <c r="E22" s="21" t="s">
        <v>17</v>
      </c>
      <c r="F22" s="28">
        <v>250</v>
      </c>
      <c r="G22" s="14"/>
      <c r="H22" s="21" t="s">
        <v>29</v>
      </c>
      <c r="I22" s="28">
        <v>0</v>
      </c>
      <c r="J22" s="28">
        <f>학기경비[[#This Row],[금액]]/4</f>
        <v>0</v>
      </c>
    </row>
    <row r="23" spans="1:10" ht="15.95" customHeight="1" x14ac:dyDescent="0.3">
      <c r="A23" s="15"/>
      <c r="B23" s="20" t="s">
        <v>35</v>
      </c>
      <c r="C23" s="26">
        <f>SUBTOTAL(109,월별수입[금액])</f>
        <v>2750</v>
      </c>
      <c r="D23" s="9"/>
      <c r="E23" s="21" t="s">
        <v>18</v>
      </c>
      <c r="F23" s="28">
        <v>50</v>
      </c>
      <c r="G23" s="14"/>
      <c r="H23" s="21" t="s">
        <v>30</v>
      </c>
      <c r="I23" s="28">
        <v>0</v>
      </c>
      <c r="J23" s="28">
        <f>학기경비[[#This Row],[금액]]/4</f>
        <v>0</v>
      </c>
    </row>
    <row r="24" spans="1:10" ht="15.95" customHeight="1" x14ac:dyDescent="0.3">
      <c r="E24" s="21" t="s">
        <v>19</v>
      </c>
      <c r="F24" s="28">
        <v>500</v>
      </c>
      <c r="G24" s="14"/>
      <c r="H24" s="21" t="s">
        <v>31</v>
      </c>
      <c r="I24" s="28">
        <v>0</v>
      </c>
      <c r="J24" s="28">
        <f>학기경비[[#This Row],[금액]]/4</f>
        <v>0</v>
      </c>
    </row>
    <row r="25" spans="1:10" ht="15.95" customHeight="1" x14ac:dyDescent="0.3">
      <c r="E25" s="21" t="s">
        <v>20</v>
      </c>
      <c r="F25" s="28">
        <v>275</v>
      </c>
      <c r="G25" s="14"/>
      <c r="H25" s="22" t="s">
        <v>35</v>
      </c>
      <c r="I25" s="27">
        <f>SUBTOTAL(109,학기경비[금액])</f>
        <v>1500</v>
      </c>
      <c r="J25" s="27">
        <f>SUBTOTAL(109,학기경비[월별])</f>
        <v>375</v>
      </c>
    </row>
    <row r="26" spans="1:10" ht="15.95" customHeight="1" x14ac:dyDescent="0.3">
      <c r="E26" s="21" t="s">
        <v>21</v>
      </c>
      <c r="F26" s="28">
        <v>125</v>
      </c>
      <c r="G26" s="14"/>
      <c r="H26" s="23" t="s">
        <v>32</v>
      </c>
      <c r="I26" s="23"/>
    </row>
    <row r="27" spans="1:10" ht="15.95" customHeight="1" x14ac:dyDescent="0.3">
      <c r="E27" s="21" t="s">
        <v>22</v>
      </c>
      <c r="F27" s="28">
        <v>50</v>
      </c>
      <c r="G27" s="14"/>
    </row>
    <row r="28" spans="1:10" ht="15.95" customHeight="1" x14ac:dyDescent="0.3">
      <c r="E28" s="21" t="s">
        <v>23</v>
      </c>
      <c r="F28" s="28">
        <v>0</v>
      </c>
      <c r="G28" s="14"/>
    </row>
    <row r="29" spans="1:10" ht="15.95" customHeight="1" x14ac:dyDescent="0.3">
      <c r="E29" s="21" t="s">
        <v>24</v>
      </c>
      <c r="F29" s="28">
        <v>0</v>
      </c>
      <c r="G29" s="14"/>
      <c r="H29" s="23"/>
      <c r="I29" s="23"/>
    </row>
    <row r="30" spans="1:10" ht="15.95" customHeight="1" x14ac:dyDescent="0.3">
      <c r="E30" s="20" t="s">
        <v>35</v>
      </c>
      <c r="F30" s="26">
        <f>SUBTOTAL(109,월별경비[금액])</f>
        <v>1395</v>
      </c>
      <c r="G30" s="24"/>
    </row>
  </sheetData>
  <mergeCells count="12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  <mergeCell ref="B4:C4"/>
  </mergeCells>
  <phoneticPr fontId="1" type="noConversion"/>
  <conditionalFormatting sqref="B6:C6">
    <cfRule type="dataBar" priority="1">
      <dataBar showValue="0">
        <cfvo type="num" val="0"/>
        <cfvo type="num" val="월별순수입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paperSize="9" scale="79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월별순수입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"/>
  <sheetViews>
    <sheetView workbookViewId="0"/>
  </sheetViews>
  <sheetFormatPr defaultRowHeight="16.5" x14ac:dyDescent="0.3"/>
  <cols>
    <col min="1" max="1" width="9.125" customWidth="1"/>
  </cols>
  <sheetData>
    <row r="2" spans="1:2" x14ac:dyDescent="0.3">
      <c r="A2" t="s">
        <v>36</v>
      </c>
      <c r="B2" s="29">
        <f>'내 대학 예산'!B9</f>
        <v>2750</v>
      </c>
    </row>
    <row r="3" spans="1:2" x14ac:dyDescent="0.3">
      <c r="A3" t="s">
        <v>34</v>
      </c>
      <c r="B3" s="29">
        <f>'내 대학 예산'!B12</f>
        <v>1770</v>
      </c>
    </row>
  </sheetData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2029-05-12T07:00:00+00:00</AssetExpire>
    <IntlLangReviewDate xmlns="4873beb7-5857-4685-be1f-d57550cc96cc" xsi:nil="true"/>
    <TPFriendlyName xmlns="4873beb7-5857-4685-be1f-d57550cc96cc" xsi:nil="true"/>
    <IntlLangReview xmlns="4873beb7-5857-4685-be1f-d57550cc96cc" xsi:nil="true"/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2011-02-08T06:24:00+00:00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1136047</Value>
      <Value>1283708</Value>
    </PublishStatusLookup>
    <APAuthor xmlns="4873beb7-5857-4685-be1f-d57550cc96cc">
      <UserInfo>
        <DisplayName>REDMOND\v-rapal</DisplayName>
        <AccountId>2094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Manager xmlns="4873beb7-5857-4685-be1f-d57550cc96cc" xsi:nil="true"/>
    <NumericId xmlns="4873beb7-5857-4685-be1f-d57550cc96cc">102526639</NumericId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astPublishResultLookup xmlns="4873beb7-5857-4685-be1f-d57550cc96cc" xsi:nil="true"/>
    <LegacyData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Provider xmlns="4873beb7-5857-4685-be1f-d57550cc96cc" xsi:nil="true"/>
    <UACurrentWords xmlns="4873beb7-5857-4685-be1f-d57550cc96cc" xsi:nil="true"/>
    <AssetId xmlns="4873beb7-5857-4685-be1f-d57550cc96cc">TP102526639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164603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>false</LocManualTestRequired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EDECCB-A764-402A-AEB3-C063655E7FDC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CE3AD1C3-9B02-4E4A-BE7F-DD47A6306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AF052-63AE-4D2F-B6F1-4FA549A53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5</vt:i4>
      </vt:variant>
    </vt:vector>
  </HeadingPairs>
  <TitlesOfParts>
    <vt:vector size="7" baseType="lpstr">
      <vt:lpstr>내 대학 예산</vt:lpstr>
      <vt:lpstr>차트데이터</vt:lpstr>
      <vt:lpstr>'내 대학 예산'!Print_Area</vt:lpstr>
      <vt:lpstr>수입대비지출비율</vt:lpstr>
      <vt:lpstr>월별순경비</vt:lpstr>
      <vt:lpstr>월별순수입</vt:lpstr>
      <vt:lpstr>잔액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2010-10-20T18:50:39Z</cp:lastPrinted>
  <dcterms:created xsi:type="dcterms:W3CDTF">2010-10-06T20:14:46Z</dcterms:created>
  <dcterms:modified xsi:type="dcterms:W3CDTF">2019-10-16T09:44:01Z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