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26_Accessibility_Q4_Wac\04_PreDTP_Done\ko-KR\"/>
    </mc:Choice>
  </mc:AlternateContent>
  <bookViews>
    <workbookView xWindow="0" yWindow="0" windowWidth="28800" windowHeight="13725"/>
  </bookViews>
  <sheets>
    <sheet name="현금 흐름" sheetId="1" r:id="rId1"/>
    <sheet name="월별 수입" sheetId="4" r:id="rId2"/>
    <sheet name="월별 지출" sheetId="3" r:id="rId3"/>
  </sheets>
  <definedNames>
    <definedName name="_xlnm.Print_Titles" localSheetId="1">'월별 수입'!$1:$1</definedName>
    <definedName name="_xlnm.Print_Titles" localSheetId="2">'월별 지출'!$1:$1</definedName>
    <definedName name="_xlnm.Print_Titles" localSheetId="0">'현금 흐름'!$5:$5</definedName>
    <definedName name="제목1">현금흐름[[#Headers],[현금 흐름]]</definedName>
    <definedName name="제목2">수입[[#Headers],[월별 수입]]</definedName>
    <definedName name="제목3">지출[[#Headers],[월별 지출]]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C5" i="4"/>
  <c r="D5" i="4"/>
  <c r="E3" i="4"/>
  <c r="E4" i="4"/>
  <c r="E2" i="4"/>
  <c r="C22" i="3"/>
  <c r="C7" i="1" s="1"/>
  <c r="C8" i="1" s="1"/>
  <c r="D22" i="3"/>
  <c r="D7" i="1" s="1"/>
  <c r="D8" i="1" s="1"/>
  <c r="E8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5" i="4" l="1"/>
  <c r="E22" i="3"/>
  <c r="E7" i="1" s="1"/>
</calcChain>
</file>

<file path=xl/sharedStrings.xml><?xml version="1.0" encoding="utf-8"?>
<sst xmlns="http://schemas.openxmlformats.org/spreadsheetml/2006/main" count="43" uniqueCount="37">
  <si>
    <t>월</t>
  </si>
  <si>
    <t>연도</t>
  </si>
  <si>
    <t>월간 가족 예산</t>
  </si>
  <si>
    <t>현금 흐름</t>
  </si>
  <si>
    <t>총 수입</t>
  </si>
  <si>
    <t>총 지출</t>
  </si>
  <si>
    <t>예상</t>
  </si>
  <si>
    <t>실제</t>
  </si>
  <si>
    <t>차이</t>
  </si>
  <si>
    <t>월별 수입</t>
  </si>
  <si>
    <t>수입 1</t>
  </si>
  <si>
    <t>수입 2</t>
  </si>
  <si>
    <t>기타 수입</t>
  </si>
  <si>
    <t>월별 지출</t>
  </si>
  <si>
    <t>주거비</t>
  </si>
  <si>
    <t>식료품</t>
  </si>
  <si>
    <t>전화</t>
  </si>
  <si>
    <t>전기/가스</t>
  </si>
  <si>
    <t>상하수도/쓰레기</t>
  </si>
  <si>
    <t>케이블 TV</t>
  </si>
  <si>
    <t>인터넷</t>
  </si>
  <si>
    <t>유지 보수/수리</t>
  </si>
  <si>
    <t>육아</t>
  </si>
  <si>
    <t>등록금</t>
  </si>
  <si>
    <t>애완동물</t>
  </si>
  <si>
    <t>교통비</t>
  </si>
  <si>
    <t>개인 관리</t>
  </si>
  <si>
    <t>보험</t>
  </si>
  <si>
    <t>신용 카드</t>
  </si>
  <si>
    <t>대출</t>
  </si>
  <si>
    <t>세금</t>
  </si>
  <si>
    <t>선물/기부</t>
  </si>
  <si>
    <t>저축</t>
  </si>
  <si>
    <t>기타</t>
  </si>
  <si>
    <t>총 지출</t>
    <phoneticPr fontId="4" type="noConversion"/>
  </si>
  <si>
    <t>총 수입</t>
    <phoneticPr fontId="4" type="noConversion"/>
  </si>
  <si>
    <t>총 현금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</si>
</sst>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&quot;₩&quot;#,##0"/>
  </numFmts>
  <fonts count="16" x14ac:knownFonts="1">
    <font>
      <sz val="11"/>
      <color theme="1" tint="0.34998626667073579"/>
      <name val="맑은 고딕"/>
      <family val="3"/>
      <charset val="129"/>
    </font>
    <font>
      <b/>
      <sz val="11"/>
      <color theme="1"/>
      <name val="굴림"/>
      <family val="2"/>
      <scheme val="minor"/>
    </font>
    <font>
      <sz val="11"/>
      <color theme="1" tint="0.34998626667073579"/>
      <name val="굴림"/>
      <family val="2"/>
      <scheme val="minor"/>
    </font>
    <font>
      <u/>
      <sz val="11"/>
      <color theme="1" tint="0.34998626667073579"/>
      <name val="굴림"/>
      <family val="2"/>
      <scheme val="minor"/>
    </font>
    <font>
      <sz val="8"/>
      <name val="굴림"/>
      <family val="3"/>
      <charset val="129"/>
      <scheme val="minor"/>
    </font>
    <font>
      <sz val="11"/>
      <color theme="1" tint="0.34998626667073579"/>
      <name val="맑은 고딕"/>
      <family val="3"/>
      <charset val="129"/>
    </font>
    <font>
      <b/>
      <sz val="11"/>
      <color theme="7" tint="-0.24994659260841701"/>
      <name val="맑은 고딕"/>
      <family val="3"/>
      <charset val="129"/>
    </font>
    <font>
      <sz val="11"/>
      <color theme="5" tint="-0.24994659260841701"/>
      <name val="맑은 고딕"/>
      <family val="3"/>
      <charset val="129"/>
    </font>
    <font>
      <b/>
      <sz val="11"/>
      <color theme="4"/>
      <name val="맑은 고딕"/>
      <family val="3"/>
      <charset val="129"/>
    </font>
    <font>
      <b/>
      <sz val="11"/>
      <color theme="5" tint="-0.24994659260841701"/>
      <name val="맑은 고딕"/>
      <family val="3"/>
      <charset val="129"/>
    </font>
    <font>
      <sz val="24"/>
      <color theme="6"/>
      <name val="맑은 고딕"/>
      <family val="3"/>
      <charset val="129"/>
    </font>
    <font>
      <b/>
      <sz val="56"/>
      <color theme="6"/>
      <name val="맑은 고딕"/>
      <family val="3"/>
      <charset val="129"/>
    </font>
    <font>
      <i/>
      <sz val="16"/>
      <color theme="1" tint="0.34998626667073579"/>
      <name val="맑은 고딕"/>
      <family val="3"/>
      <charset val="129"/>
    </font>
    <font>
      <sz val="11"/>
      <color rgb="FFB6570A"/>
      <name val="맑은 고딕"/>
      <family val="3"/>
      <charset val="129"/>
    </font>
    <font>
      <sz val="11"/>
      <color theme="4"/>
      <name val="맑은 고딕"/>
      <family val="3"/>
      <charset val="129"/>
    </font>
    <font>
      <sz val="11"/>
      <color theme="7" tint="-0.249977111117893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12" fillId="0" borderId="0" applyNumberFormat="0" applyFill="0" applyBorder="0" applyProtection="0">
      <alignment horizontal="left" vertical="top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left" vertical="center"/>
    </xf>
    <xf numFmtId="0" fontId="9" fillId="0" borderId="0" applyNumberFormat="0" applyFill="0" applyBorder="0" applyProtection="0">
      <alignment horizontal="right" vertical="center" indent="2"/>
    </xf>
    <xf numFmtId="0" fontId="8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5" fillId="0" borderId="0" applyFill="0" applyBorder="0" applyProtection="0">
      <alignment horizontal="right" vertical="center" indent="2"/>
    </xf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7" fillId="0" borderId="0" applyNumberFormat="0" applyFill="0" applyBorder="0">
      <alignment horizontal="right" vertical="center" indent="2"/>
    </xf>
    <xf numFmtId="0" fontId="6" fillId="0" borderId="0" applyNumberFormat="0" applyFill="0" applyBorder="0">
      <alignment horizontal="right" vertical="center" indent="2"/>
    </xf>
    <xf numFmtId="0" fontId="2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179" fontId="14" fillId="0" borderId="0" applyFill="0" applyBorder="0">
      <alignment horizontal="right" vertical="center" indent="2"/>
    </xf>
  </cellStyleXfs>
  <cellXfs count="32">
    <xf numFmtId="0" fontId="0" fillId="0" borderId="0" xfId="0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179" fontId="0" fillId="0" borderId="0" xfId="9" applyFont="1">
      <alignment horizontal="right" vertical="center" indent="2"/>
    </xf>
    <xf numFmtId="0" fontId="9" fillId="0" borderId="0" xfId="4" applyFill="1" applyBorder="1">
      <alignment horizontal="right" vertical="center" indent="2"/>
    </xf>
    <xf numFmtId="0" fontId="8" fillId="0" borderId="0" xfId="5" applyFill="1" applyBorder="1">
      <alignment horizontal="right" vertical="center" indent="2"/>
    </xf>
    <xf numFmtId="0" fontId="6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0" fillId="0" borderId="0" xfId="0" applyFont="1" applyFill="1">
      <alignment vertical="center" wrapText="1"/>
    </xf>
    <xf numFmtId="179" fontId="8" fillId="0" borderId="0" xfId="9" applyFont="1" applyFill="1">
      <alignment horizontal="right" vertical="center" indent="2"/>
    </xf>
    <xf numFmtId="179" fontId="9" fillId="0" borderId="0" xfId="9" applyFont="1" applyFill="1">
      <alignment horizontal="right" vertical="center" indent="2"/>
    </xf>
    <xf numFmtId="179" fontId="8" fillId="0" borderId="0" xfId="9" applyFont="1">
      <alignment horizontal="right" vertical="center" indent="2"/>
    </xf>
    <xf numFmtId="179" fontId="13" fillId="0" borderId="0" xfId="9" applyFont="1">
      <alignment horizontal="right" vertical="center" indent="2"/>
    </xf>
    <xf numFmtId="179" fontId="5" fillId="0" borderId="0" xfId="9" applyFill="1" applyBorder="1">
      <alignment horizontal="right" vertical="center" indent="2"/>
    </xf>
    <xf numFmtId="179" fontId="7" fillId="0" borderId="0" xfId="13" applyNumberFormat="1" applyFont="1">
      <alignment horizontal="right" vertical="center" indent="2"/>
    </xf>
    <xf numFmtId="0" fontId="10" fillId="0" borderId="0" xfId="2" applyFont="1">
      <alignment horizontal="left"/>
    </xf>
    <xf numFmtId="0" fontId="0" fillId="0" borderId="0" xfId="0" applyFont="1" applyAlignment="1">
      <alignment horizontal="right" indent="2"/>
    </xf>
    <xf numFmtId="0" fontId="0" fillId="0" borderId="0" xfId="0" applyFont="1">
      <alignment vertical="center" wrapText="1"/>
    </xf>
    <xf numFmtId="0" fontId="11" fillId="0" borderId="0" xfId="3" applyFont="1" applyAlignment="1">
      <alignment horizontal="left" vertical="center"/>
    </xf>
    <xf numFmtId="0" fontId="12" fillId="0" borderId="0" xfId="1" applyFont="1" applyAlignment="1">
      <alignment horizontal="left" vertical="top"/>
    </xf>
    <xf numFmtId="0" fontId="0" fillId="0" borderId="0" xfId="0" applyFont="1" applyBorder="1">
      <alignment vertical="center" wrapText="1"/>
    </xf>
    <xf numFmtId="0" fontId="0" fillId="0" borderId="0" xfId="0" applyFont="1" applyBorder="1" applyAlignment="1">
      <alignment horizontal="right" indent="2"/>
    </xf>
    <xf numFmtId="0" fontId="8" fillId="0" borderId="0" xfId="5" applyFont="1" applyFill="1" applyBorder="1">
      <alignment horizontal="right" vertical="center" indent="2"/>
    </xf>
    <xf numFmtId="0" fontId="9" fillId="0" borderId="0" xfId="4" applyFont="1" applyFill="1" applyBorder="1">
      <alignment horizontal="right" vertical="center" indent="2"/>
    </xf>
    <xf numFmtId="0" fontId="6" fillId="0" borderId="0" xfId="14" applyFont="1">
      <alignment horizontal="right" vertical="center" indent="2"/>
    </xf>
    <xf numFmtId="179" fontId="15" fillId="0" borderId="0" xfId="9" applyFont="1">
      <alignment horizontal="right" vertical="center" indent="2"/>
    </xf>
    <xf numFmtId="179" fontId="7" fillId="0" borderId="0" xfId="13" applyNumberFormat="1" applyFont="1" applyFill="1" applyBorder="1">
      <alignment horizontal="right" vertical="center" indent="2"/>
    </xf>
    <xf numFmtId="0" fontId="6" fillId="0" borderId="0" xfId="14" applyFont="1" applyFill="1" applyBorder="1">
      <alignment horizontal="right" vertical="center" indent="2"/>
    </xf>
    <xf numFmtId="179" fontId="14" fillId="0" borderId="0" xfId="17">
      <alignment horizontal="right" vertical="center" indent="2"/>
    </xf>
    <xf numFmtId="179" fontId="5" fillId="0" borderId="0" xfId="9">
      <alignment horizontal="right" vertical="center" indent="2"/>
    </xf>
    <xf numFmtId="0" fontId="7" fillId="0" borderId="0" xfId="13">
      <alignment horizontal="right" vertical="center" indent="2"/>
    </xf>
  </cellXfs>
  <cellStyles count="18">
    <cellStyle name="메모" xfId="12" builtinId="10" customBuiltin="1"/>
    <cellStyle name="백분율" xfId="11" builtinId="5" customBuiltin="1"/>
    <cellStyle name="쉼표" xfId="7" builtinId="3" customBuiltin="1"/>
    <cellStyle name="쉼표 [0]" xfId="8" builtinId="6" customBuiltin="1"/>
    <cellStyle name="실제" xfId="13"/>
    <cellStyle name="열어 본 하이퍼링크" xfId="16" builtinId="9" customBuiltin="1"/>
    <cellStyle name="예상" xfId="17"/>
    <cellStyle name="요약" xfId="6" builtinId="25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차이 머리글" xfId="14"/>
    <cellStyle name="통화" xfId="9" builtinId="4" customBuiltin="1"/>
    <cellStyle name="통화 [0]" xfId="10" builtinId="7" customBuiltin="1"/>
    <cellStyle name="표준" xfId="0" builtinId="0" customBuiltin="1"/>
    <cellStyle name="하이퍼링크" xfId="15" builtinId="8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7" tint="-0.249977111117893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월간 가족 예산" defaultPivotStyle="PivotStyleLight16">
    <tableStyle name="월간 가족 예산" pivot="0" count="10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ColumnStripe" dxfId="15"/>
      <tableStyleElement type="secondColumnStripe" dxfId="14"/>
      <tableStyleElement type="firstHeaderCell" dxfId="13"/>
      <tableStyleElement type="lastHeaderCell" dxfId="12"/>
      <tableStyleElement type="lastTotalCell" dxfId="11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예상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'현금 흐름'!$B$6:$B$8</c:f>
              <c:strCache>
                <c:ptCount val="3"/>
                <c:pt idx="0">
                  <c:v>총 수입</c:v>
                </c:pt>
                <c:pt idx="1">
                  <c:v>총 지출</c:v>
                </c:pt>
                <c:pt idx="2">
                  <c:v>총 현금</c:v>
                </c:pt>
              </c:strCache>
            </c:strRef>
          </c:cat>
          <c:val>
            <c:numRef>
              <c:f>'현금 흐름'!$C$6:$C$8</c:f>
              <c:numCache>
                <c:formatCode>"₩"#,##0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실제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'현금 흐름'!$B$6:$B$8</c:f>
              <c:strCache>
                <c:ptCount val="3"/>
                <c:pt idx="0">
                  <c:v>총 수입</c:v>
                </c:pt>
                <c:pt idx="1">
                  <c:v>총 지출</c:v>
                </c:pt>
                <c:pt idx="2">
                  <c:v>총 현금</c:v>
                </c:pt>
              </c:strCache>
            </c:strRef>
          </c:cat>
          <c:val>
            <c:numRef>
              <c:f>'현금 흐름'!$D$6:$D$8</c:f>
              <c:numCache>
                <c:formatCode>General</c:formatCode>
                <c:ptCount val="3"/>
                <c:pt idx="0">
                  <c:v>5500</c:v>
                </c:pt>
                <c:pt idx="1">
                  <c:v>3655</c:v>
                </c:pt>
                <c:pt idx="2" formatCode="&quot;₩&quot;#,##0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₩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+mn-cs"/>
            </a:defRPr>
          </a:pPr>
          <a:endParaRPr lang="ko-K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차트 7" descr="총 수입, 총 지출 및 총 현금에 대한 예상 및 실제 값을 보여 주는 묶은 세로 막대형 차트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현금흐름" displayName="현금흐름" ref="B5:E8" totalsRowCount="1" headerRowDxfId="10" dataDxfId="9" totalsRowDxfId="8">
  <autoFilter ref="B5:E7"/>
  <tableColumns count="4">
    <tableColumn id="1" name="현금 흐름" totalsRowLabel="총 현금" dataDxfId="7" totalsRowDxfId="6"/>
    <tableColumn id="2" name="예상" totalsRowFunction="custom" dataCellStyle="통화">
      <totalsRowFormula>C6-C7</totalsRowFormula>
    </tableColumn>
    <tableColumn id="3" name="실제" totalsRowFunction="custom" dataCellStyle="실제">
      <totalsRowFormula>D6-D7</totalsRowFormula>
    </tableColumn>
    <tableColumn id="4" name="차이" totalsRowFunction="custom" dataCellStyle="통화">
      <totalsRowFormula>현금흐름[[#Totals],[실제]]-현금흐름[[#Totals],[예상]]</totalsRowFormula>
    </tableColumn>
  </tableColumns>
  <tableStyleInfo name="월간 가족 예산" showFirstColumn="1" showLastColumn="1" showRowStripes="1" showColumnStripes="1"/>
  <extLst>
    <ext xmlns:x14="http://schemas.microsoft.com/office/spreadsheetml/2009/9/main" uri="{504A1905-F514-4f6f-8877-14C23A59335A}">
      <x14:table altTextSummary="총 수입, 총 지출 및 총 현금에 대한 예상, 실제 및 차이 현금 흐름은 월별 수입 및 월별 지출 워크시트의 항목에 따라 자동으로 업데이트됩니다."/>
    </ext>
  </extLst>
</table>
</file>

<file path=xl/tables/table2.xml><?xml version="1.0" encoding="utf-8"?>
<table xmlns="http://schemas.openxmlformats.org/spreadsheetml/2006/main" id="5" name="수입" displayName="수입" ref="B1:E5" totalsRowCount="1">
  <autoFilter ref="B1:E4"/>
  <tableColumns count="4">
    <tableColumn id="1" name="월별 수입" totalsRowLabel="총 수입"/>
    <tableColumn id="2" name="예상" totalsRowFunction="sum" dataCellStyle="통화"/>
    <tableColumn id="3" name="실제" totalsRowFunction="sum" dataCellStyle="통화"/>
    <tableColumn id="4" name="차이" totalsRowFunction="sum" totalsRowDxfId="5" dataCellStyle="통화">
      <calculatedColumnFormula>수입[[#This Row],[실제]]-수입[[#This Row],[예상]]</calculatedColumnFormula>
    </tableColumn>
  </tableColumns>
  <tableStyleInfo name="월간 가족 예산" showFirstColumn="1" showLastColumn="1" showRowStripes="1" showColumnStripes="1"/>
  <extLst>
    <ext xmlns:x14="http://schemas.microsoft.com/office/spreadsheetml/2009/9/main" uri="{504A1905-F514-4f6f-8877-14C23A59335A}">
      <x14:table altTextSummary="이 표에 각 소스의 월별 수입, 예상 수입 및 실제 수입을 입력하세요. 차이 및 총 수입은 자동으로 계산됩니다."/>
    </ext>
  </extLst>
</table>
</file>

<file path=xl/tables/table3.xml><?xml version="1.0" encoding="utf-8"?>
<table xmlns="http://schemas.openxmlformats.org/spreadsheetml/2006/main" id="9" name="지출" displayName="지출" ref="B1:E22" totalsRowCount="1" headerRowDxfId="4" dataDxfId="3" totalsRowDxfId="2">
  <autoFilter ref="B1:E21"/>
  <tableColumns count="4">
    <tableColumn id="1" name="월별 지출" totalsRowLabel="총 지출" dataDxfId="1" totalsRowDxfId="0"/>
    <tableColumn id="2" name="예상" totalsRowFunction="sum" dataCellStyle="예상"/>
    <tableColumn id="3" name="실제" totalsRowFunction="sum" dataCellStyle="통화"/>
    <tableColumn id="4" name="차이" totalsRowFunction="sum" dataCellStyle="통화">
      <calculatedColumnFormula>지출[[#This Row],[예상]]-지출[[#This Row],[실제]]</calculatedColumnFormula>
    </tableColumn>
  </tableColumns>
  <tableStyleInfo name="월간 가족 예산" showFirstColumn="1" showLastColumn="1" showRowStripes="1" showColumnStripes="1"/>
  <extLst>
    <ext xmlns:x14="http://schemas.microsoft.com/office/spreadsheetml/2009/9/main" uri="{504A1905-F514-4f6f-8877-14C23A59335A}">
      <x14:table altTextSummary="이 표에 월별 지출, 예상 지출 및 실제 지출을 입력하세요. 차이 및 총 지출은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8" customWidth="1"/>
    <col min="2" max="2" width="37.25" style="18" customWidth="1"/>
    <col min="3" max="5" width="15.75" style="17" customWidth="1"/>
    <col min="6" max="6" width="2.625" style="18" customWidth="1"/>
    <col min="7" max="16384" width="9" style="18"/>
  </cols>
  <sheetData>
    <row r="1" spans="2:5" ht="39.950000000000003" customHeight="1" x14ac:dyDescent="0.7">
      <c r="B1" s="16" t="s">
        <v>0</v>
      </c>
    </row>
    <row r="2" spans="2:5" ht="66.95" customHeight="1" x14ac:dyDescent="0.3">
      <c r="B2" s="19" t="s">
        <v>1</v>
      </c>
    </row>
    <row r="3" spans="2:5" ht="47.1" customHeight="1" x14ac:dyDescent="0.3">
      <c r="B3" s="20" t="s">
        <v>2</v>
      </c>
    </row>
    <row r="4" spans="2:5" ht="200.1" customHeight="1" x14ac:dyDescent="0.3">
      <c r="B4" s="21"/>
      <c r="C4" s="22"/>
      <c r="D4" s="22"/>
      <c r="E4" s="22"/>
    </row>
    <row r="5" spans="2:5" ht="30" customHeight="1" x14ac:dyDescent="0.3">
      <c r="B5" s="8" t="s">
        <v>3</v>
      </c>
      <c r="C5" s="23" t="s">
        <v>6</v>
      </c>
      <c r="D5" s="24" t="s">
        <v>7</v>
      </c>
      <c r="E5" s="25" t="s">
        <v>8</v>
      </c>
    </row>
    <row r="6" spans="2:5" ht="30" customHeight="1" x14ac:dyDescent="0.3">
      <c r="B6" s="2" t="s">
        <v>4</v>
      </c>
      <c r="C6" s="30">
        <f>수입[[#Totals],[예상]]</f>
        <v>5700</v>
      </c>
      <c r="D6" s="31">
        <f>수입[[#Totals],[실제]]</f>
        <v>5500</v>
      </c>
      <c r="E6" s="30">
        <f>수입[[#Totals],[차이]]</f>
        <v>-200</v>
      </c>
    </row>
    <row r="7" spans="2:5" ht="30" customHeight="1" x14ac:dyDescent="0.3">
      <c r="B7" s="2" t="s">
        <v>5</v>
      </c>
      <c r="C7" s="30">
        <f>지출[[#Totals],[예상]]</f>
        <v>3603</v>
      </c>
      <c r="D7" s="31">
        <f>지출[[#Totals],[실제]]</f>
        <v>3655</v>
      </c>
      <c r="E7" s="30">
        <f>지출[[#Totals],[차이]]</f>
        <v>-52</v>
      </c>
    </row>
    <row r="8" spans="2:5" ht="30" customHeight="1" x14ac:dyDescent="0.3">
      <c r="B8" s="9" t="s">
        <v>36</v>
      </c>
      <c r="C8" s="10">
        <f>C6-C7</f>
        <v>2097</v>
      </c>
      <c r="D8" s="11">
        <f>D6-D7</f>
        <v>1845</v>
      </c>
      <c r="E8" s="4">
        <f>현금흐름[[#Totals],[실제]]-현금흐름[[#Totals],[예상]]</f>
        <v>-252</v>
      </c>
    </row>
  </sheetData>
  <phoneticPr fontId="4" type="noConversion"/>
  <dataValidations count="9">
    <dataValidation allowBlank="1" showInputMessage="1" showErrorMessage="1" prompt="이 통합 문서에서 월간 가족 예산을 만드세요. 현금 흐름 표 및 묶은 세로 막대형 차트 예산 요약은 월별 수입 및 월별 지출 워크시트에서 자동으로 업데이트됩니다." sqref="A1"/>
    <dataValidation allowBlank="1" showInputMessage="1" showErrorMessage="1" prompt="이 셀에 월을 입력하세요." sqref="B1"/>
    <dataValidation allowBlank="1" showInputMessage="1" showErrorMessage="1" prompt="이 셀에 연도를 입력하세요." sqref="B2"/>
    <dataValidation allowBlank="1" showInputMessage="1" showErrorMessage="1" prompt="이 셀은 이 워크시트의 제목용입니다. 월별 수입 워크시트에 월별 수입을 입력하고 월별 지출 워크시트에 월별 지출을 입력하세요." sqref="B3"/>
    <dataValidation allowBlank="1" showInputMessage="1" showErrorMessage="1" prompt="총 수입, 총 지출 및 총 현금에 대한 예상 및 실제 값을 나타내는 묶은 세로 막대형 차트" sqref="B4"/>
    <dataValidation allowBlank="1" showInputMessage="1" showErrorMessage="1" prompt="총 수입 및 총 지출은 이 머리글 아래의 열에 자동으로 업데이트됩니다." sqref="B5"/>
    <dataValidation allowBlank="1" showInputMessage="1" showErrorMessage="1" prompt="예상 금액은 이 머리글 아래의 열에 자동으로 업데이트됩니다." sqref="C5"/>
    <dataValidation allowBlank="1" showInputMessage="1" showErrorMessage="1" prompt="실제 금액은 이 머리글 아래의 열에 자동으로 업데이트됩니다." sqref="D5"/>
    <dataValidation allowBlank="1" showInputMessage="1" showErrorMessage="1" prompt="금액 차이는 이 머리글 아래의 열에 자동으로 계산됩니다." sqref="E5"/>
  </dataValidations>
  <printOptions horizontalCentered="1"/>
  <pageMargins left="0.3" right="0.3" top="0.4" bottom="0.75" header="0.3" footer="0.3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3"/>
  <cols>
    <col min="1" max="1" width="2.625" style="3" customWidth="1"/>
    <col min="2" max="2" width="37.25" style="3" customWidth="1"/>
    <col min="3" max="5" width="15.75" style="3" customWidth="1"/>
    <col min="6" max="6" width="2.625" style="3" customWidth="1"/>
    <col min="7" max="16384" width="9" style="3"/>
  </cols>
  <sheetData>
    <row r="1" spans="2:5" ht="30" customHeight="1" x14ac:dyDescent="0.3">
      <c r="B1" s="8" t="s">
        <v>9</v>
      </c>
      <c r="C1" s="6" t="s">
        <v>6</v>
      </c>
      <c r="D1" s="5" t="s">
        <v>7</v>
      </c>
      <c r="E1" s="7" t="s">
        <v>8</v>
      </c>
    </row>
    <row r="2" spans="2:5" ht="30" customHeight="1" x14ac:dyDescent="0.3">
      <c r="B2" s="8" t="s">
        <v>10</v>
      </c>
      <c r="C2" s="14">
        <v>4000</v>
      </c>
      <c r="D2" s="14">
        <v>4000</v>
      </c>
      <c r="E2" s="14">
        <f>수입[[#This Row],[실제]]-수입[[#This Row],[예상]]</f>
        <v>0</v>
      </c>
    </row>
    <row r="3" spans="2:5" ht="30" customHeight="1" x14ac:dyDescent="0.3">
      <c r="B3" s="8" t="s">
        <v>11</v>
      </c>
      <c r="C3" s="14">
        <v>1400</v>
      </c>
      <c r="D3" s="14">
        <v>1500</v>
      </c>
      <c r="E3" s="14">
        <f>수입[[#This Row],[실제]]-수입[[#This Row],[예상]]</f>
        <v>100</v>
      </c>
    </row>
    <row r="4" spans="2:5" ht="30" customHeight="1" x14ac:dyDescent="0.3">
      <c r="B4" s="8" t="s">
        <v>12</v>
      </c>
      <c r="C4" s="14">
        <v>300</v>
      </c>
      <c r="D4" s="14">
        <v>0</v>
      </c>
      <c r="E4" s="14">
        <f>수입[[#This Row],[실제]]-수입[[#This Row],[예상]]</f>
        <v>-300</v>
      </c>
    </row>
    <row r="5" spans="2:5" ht="30" customHeight="1" x14ac:dyDescent="0.3">
      <c r="B5" t="s">
        <v>35</v>
      </c>
      <c r="C5" s="12">
        <f>SUBTOTAL(109,수입[예상])</f>
        <v>5700</v>
      </c>
      <c r="D5" s="13">
        <f>SUBTOTAL(109,수입[실제])</f>
        <v>5500</v>
      </c>
      <c r="E5" s="26">
        <f>SUBTOTAL(109,수입[차이])</f>
        <v>-200</v>
      </c>
    </row>
  </sheetData>
  <phoneticPr fontId="4" type="noConversion"/>
  <dataValidations count="5">
    <dataValidation allowBlank="1" showInputMessage="1" showErrorMessage="1" prompt="이 워크시트에 월별 수입을 입력하세요." sqref="A1"/>
    <dataValidation allowBlank="1" showInputMessage="1" showErrorMessage="1" prompt="금액 차이는 이 머리글 아래의 열에 자동으로 계산됩니다." sqref="E1"/>
    <dataValidation allowBlank="1" showInputMessage="1" showErrorMessage="1" prompt="이 머리글 아래의 열에는 월별 수입을 입력하세요. 특정 항목을 찾으려면 머리글 필터를 사용하세요." sqref="B1"/>
    <dataValidation allowBlank="1" showInputMessage="1" showErrorMessage="1" prompt="이 머리글 아래의 열에는 예상 수입을 입력하세요." sqref="C1"/>
    <dataValidation allowBlank="1" showInputMessage="1" showErrorMessage="1" prompt="이 머리글 아래의 열에는 실제 수입을 입력하세요." sqref="D1"/>
  </dataValidations>
  <printOptions horizontalCentered="1"/>
  <pageMargins left="0.7" right="0.7" top="0.75" bottom="0.75" header="0.3" footer="0.3"/>
  <pageSetup paperSize="9" scale="88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3"/>
  <cols>
    <col min="1" max="1" width="2.625" style="18" customWidth="1"/>
    <col min="2" max="2" width="37.25" style="18" customWidth="1"/>
    <col min="3" max="3" width="15.75" style="17" customWidth="1"/>
    <col min="4" max="4" width="15.75" style="15" customWidth="1"/>
    <col min="5" max="5" width="15.75" style="17" customWidth="1"/>
    <col min="6" max="6" width="2.625" style="18" customWidth="1"/>
    <col min="7" max="16384" width="9" style="18"/>
  </cols>
  <sheetData>
    <row r="1" spans="2:5" ht="30" customHeight="1" x14ac:dyDescent="0.3">
      <c r="B1" s="1" t="s">
        <v>13</v>
      </c>
      <c r="C1" s="23" t="s">
        <v>6</v>
      </c>
      <c r="D1" s="27" t="s">
        <v>7</v>
      </c>
      <c r="E1" s="28" t="s">
        <v>8</v>
      </c>
    </row>
    <row r="2" spans="2:5" ht="30" customHeight="1" x14ac:dyDescent="0.3">
      <c r="B2" s="2" t="s">
        <v>14</v>
      </c>
      <c r="C2" s="29">
        <v>1500</v>
      </c>
      <c r="D2" s="30">
        <v>1500</v>
      </c>
      <c r="E2" s="30">
        <f>지출[[#This Row],[예상]]-지출[[#This Row],[실제]]</f>
        <v>0</v>
      </c>
    </row>
    <row r="3" spans="2:5" ht="30" customHeight="1" x14ac:dyDescent="0.3">
      <c r="B3" s="2" t="s">
        <v>15</v>
      </c>
      <c r="C3" s="29">
        <v>250</v>
      </c>
      <c r="D3" s="30">
        <v>280</v>
      </c>
      <c r="E3" s="30">
        <f>지출[[#This Row],[예상]]-지출[[#This Row],[실제]]</f>
        <v>-30</v>
      </c>
    </row>
    <row r="4" spans="2:5" ht="30" customHeight="1" x14ac:dyDescent="0.3">
      <c r="B4" s="2" t="s">
        <v>16</v>
      </c>
      <c r="C4" s="29">
        <v>38</v>
      </c>
      <c r="D4" s="30">
        <v>38</v>
      </c>
      <c r="E4" s="30">
        <f>지출[[#This Row],[예상]]-지출[[#This Row],[실제]]</f>
        <v>0</v>
      </c>
    </row>
    <row r="5" spans="2:5" ht="30" customHeight="1" x14ac:dyDescent="0.3">
      <c r="B5" s="2" t="s">
        <v>17</v>
      </c>
      <c r="C5" s="29">
        <v>65</v>
      </c>
      <c r="D5" s="30">
        <v>78</v>
      </c>
      <c r="E5" s="30">
        <f>지출[[#This Row],[예상]]-지출[[#This Row],[실제]]</f>
        <v>-13</v>
      </c>
    </row>
    <row r="6" spans="2:5" ht="30" customHeight="1" x14ac:dyDescent="0.3">
      <c r="B6" s="2" t="s">
        <v>18</v>
      </c>
      <c r="C6" s="29">
        <v>25</v>
      </c>
      <c r="D6" s="30">
        <v>21</v>
      </c>
      <c r="E6" s="30">
        <f>지출[[#This Row],[예상]]-지출[[#This Row],[실제]]</f>
        <v>4</v>
      </c>
    </row>
    <row r="7" spans="2:5" ht="30" customHeight="1" x14ac:dyDescent="0.3">
      <c r="B7" s="2" t="s">
        <v>19</v>
      </c>
      <c r="C7" s="29">
        <v>75</v>
      </c>
      <c r="D7" s="30">
        <v>83</v>
      </c>
      <c r="E7" s="30">
        <f>지출[[#This Row],[예상]]-지출[[#This Row],[실제]]</f>
        <v>-8</v>
      </c>
    </row>
    <row r="8" spans="2:5" ht="30" customHeight="1" x14ac:dyDescent="0.3">
      <c r="B8" s="2" t="s">
        <v>20</v>
      </c>
      <c r="C8" s="29">
        <v>60</v>
      </c>
      <c r="D8" s="30">
        <v>60</v>
      </c>
      <c r="E8" s="30">
        <f>지출[[#This Row],[예상]]-지출[[#This Row],[실제]]</f>
        <v>0</v>
      </c>
    </row>
    <row r="9" spans="2:5" ht="30" customHeight="1" x14ac:dyDescent="0.3">
      <c r="B9" s="2" t="s">
        <v>21</v>
      </c>
      <c r="C9" s="29">
        <v>0</v>
      </c>
      <c r="D9" s="30">
        <v>60</v>
      </c>
      <c r="E9" s="30">
        <f>지출[[#This Row],[예상]]-지출[[#This Row],[실제]]</f>
        <v>-60</v>
      </c>
    </row>
    <row r="10" spans="2:5" ht="30" customHeight="1" x14ac:dyDescent="0.3">
      <c r="B10" s="2" t="s">
        <v>22</v>
      </c>
      <c r="C10" s="29">
        <v>180</v>
      </c>
      <c r="D10" s="30">
        <v>150</v>
      </c>
      <c r="E10" s="30">
        <f>지출[[#This Row],[예상]]-지출[[#This Row],[실제]]</f>
        <v>30</v>
      </c>
    </row>
    <row r="11" spans="2:5" ht="30" customHeight="1" x14ac:dyDescent="0.3">
      <c r="B11" s="2" t="s">
        <v>23</v>
      </c>
      <c r="C11" s="29">
        <v>250</v>
      </c>
      <c r="D11" s="30">
        <v>250</v>
      </c>
      <c r="E11" s="30">
        <f>지출[[#This Row],[예상]]-지출[[#This Row],[실제]]</f>
        <v>0</v>
      </c>
    </row>
    <row r="12" spans="2:5" ht="30" customHeight="1" x14ac:dyDescent="0.3">
      <c r="B12" s="2" t="s">
        <v>24</v>
      </c>
      <c r="C12" s="29">
        <v>75</v>
      </c>
      <c r="D12" s="30">
        <v>80</v>
      </c>
      <c r="E12" s="30">
        <f>지출[[#This Row],[예상]]-지출[[#This Row],[실제]]</f>
        <v>-5</v>
      </c>
    </row>
    <row r="13" spans="2:5" ht="30" customHeight="1" x14ac:dyDescent="0.3">
      <c r="B13" s="2" t="s">
        <v>25</v>
      </c>
      <c r="C13" s="29">
        <v>280</v>
      </c>
      <c r="D13" s="30">
        <v>260</v>
      </c>
      <c r="E13" s="30">
        <f>지출[[#This Row],[예상]]-지출[[#This Row],[실제]]</f>
        <v>20</v>
      </c>
    </row>
    <row r="14" spans="2:5" ht="30" customHeight="1" x14ac:dyDescent="0.3">
      <c r="B14" s="2" t="s">
        <v>26</v>
      </c>
      <c r="C14" s="29">
        <v>75</v>
      </c>
      <c r="D14" s="30">
        <v>65</v>
      </c>
      <c r="E14" s="30">
        <f>지출[[#This Row],[예상]]-지출[[#This Row],[실제]]</f>
        <v>10</v>
      </c>
    </row>
    <row r="15" spans="2:5" ht="30" customHeight="1" x14ac:dyDescent="0.3">
      <c r="B15" s="2" t="s">
        <v>27</v>
      </c>
      <c r="C15" s="29">
        <v>255</v>
      </c>
      <c r="D15" s="30">
        <v>255</v>
      </c>
      <c r="E15" s="30">
        <f>지출[[#This Row],[예상]]-지출[[#This Row],[실제]]</f>
        <v>0</v>
      </c>
    </row>
    <row r="16" spans="2:5" ht="30" customHeight="1" x14ac:dyDescent="0.3">
      <c r="B16" s="2" t="s">
        <v>28</v>
      </c>
      <c r="C16" s="29">
        <v>100</v>
      </c>
      <c r="D16" s="30">
        <v>100</v>
      </c>
      <c r="E16" s="30">
        <f>지출[[#This Row],[예상]]-지출[[#This Row],[실제]]</f>
        <v>0</v>
      </c>
    </row>
    <row r="17" spans="2:5" ht="30" customHeight="1" x14ac:dyDescent="0.3">
      <c r="B17" s="2" t="s">
        <v>29</v>
      </c>
      <c r="C17" s="29">
        <v>0</v>
      </c>
      <c r="D17" s="30">
        <v>0</v>
      </c>
      <c r="E17" s="30">
        <f>지출[[#This Row],[예상]]-지출[[#This Row],[실제]]</f>
        <v>0</v>
      </c>
    </row>
    <row r="18" spans="2:5" ht="30" customHeight="1" x14ac:dyDescent="0.3">
      <c r="B18" s="2" t="s">
        <v>30</v>
      </c>
      <c r="C18" s="29">
        <v>0</v>
      </c>
      <c r="D18" s="30">
        <v>0</v>
      </c>
      <c r="E18" s="30">
        <f>지출[[#This Row],[예상]]-지출[[#This Row],[실제]]</f>
        <v>0</v>
      </c>
    </row>
    <row r="19" spans="2:5" ht="30" customHeight="1" x14ac:dyDescent="0.3">
      <c r="B19" s="2" t="s">
        <v>31</v>
      </c>
      <c r="C19" s="29">
        <v>150</v>
      </c>
      <c r="D19" s="30">
        <v>150</v>
      </c>
      <c r="E19" s="30">
        <f>지출[[#This Row],[예상]]-지출[[#This Row],[실제]]</f>
        <v>0</v>
      </c>
    </row>
    <row r="20" spans="2:5" ht="30" customHeight="1" x14ac:dyDescent="0.3">
      <c r="B20" s="2" t="s">
        <v>32</v>
      </c>
      <c r="C20" s="29">
        <v>225</v>
      </c>
      <c r="D20" s="30">
        <v>225</v>
      </c>
      <c r="E20" s="30">
        <f>지출[[#This Row],[예상]]-지출[[#This Row],[실제]]</f>
        <v>0</v>
      </c>
    </row>
    <row r="21" spans="2:5" ht="30" customHeight="1" x14ac:dyDescent="0.3">
      <c r="B21" s="2" t="s">
        <v>33</v>
      </c>
      <c r="C21" s="29">
        <v>0</v>
      </c>
      <c r="D21" s="30">
        <v>0</v>
      </c>
      <c r="E21" s="30">
        <f>지출[[#This Row],[예상]]-지출[[#This Row],[실제]]</f>
        <v>0</v>
      </c>
    </row>
    <row r="22" spans="2:5" ht="30" customHeight="1" x14ac:dyDescent="0.3">
      <c r="B22" s="18" t="s">
        <v>34</v>
      </c>
      <c r="C22" s="29">
        <f>SUBTOTAL(109,지출[예상])</f>
        <v>3603</v>
      </c>
      <c r="D22" s="30">
        <f>SUBTOTAL(109,지출[실제])</f>
        <v>3655</v>
      </c>
      <c r="E22" s="30">
        <f>SUBTOTAL(109,지출[차이])</f>
        <v>-52</v>
      </c>
    </row>
  </sheetData>
  <phoneticPr fontId="4" type="noConversion"/>
  <dataValidations count="5">
    <dataValidation allowBlank="1" showInputMessage="1" showErrorMessage="1" prompt="이 머리글 아래의 열에는 월별 지출을 입력하세요. 특정 항목을 찾으려면 머리글 필터를 사용하세요." sqref="B1"/>
    <dataValidation allowBlank="1" showInputMessage="1" showErrorMessage="1" prompt="이 머리글 아래의 열에는 예상 지출을 입력하세요." sqref="C1"/>
    <dataValidation allowBlank="1" showInputMessage="1" showErrorMessage="1" prompt="이 머리글 아래의 열에는 실제 지출을 입력하세요." sqref="D1"/>
    <dataValidation allowBlank="1" showInputMessage="1" showErrorMessage="1" prompt="금액 차이는 이 머리글 아래의 열에 자동으로 계산됩니다." sqref="E1"/>
    <dataValidation allowBlank="1" showInputMessage="1" showErrorMessage="1" prompt="이 워크시트에 월별 지출을 입력하세요." sqref="A1"/>
  </dataValidations>
  <printOptions horizontalCentered="1"/>
  <pageMargins left="0.7" right="0.7" top="0.75" bottom="0.75" header="0.3" footer="0.3"/>
  <pageSetup paperSize="9" scale="88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현금 흐름</vt:lpstr>
      <vt:lpstr>월별 수입</vt:lpstr>
      <vt:lpstr>월별 지출</vt:lpstr>
      <vt:lpstr>'월별 수입'!Print_Titles</vt:lpstr>
      <vt:lpstr>'월별 지출'!Print_Titles</vt:lpstr>
      <vt:lpstr>'현금 흐름'!Print_Titles</vt:lpstr>
      <vt:lpstr>제목1</vt:lpstr>
      <vt:lpstr>제목2</vt:lpstr>
      <vt:lpstr>제목3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2017-02-16T06:35:50Z</dcterms:created>
  <dcterms:modified xsi:type="dcterms:W3CDTF">2017-05-12T14:34:34Z</dcterms:modified>
</cp:coreProperties>
</file>