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FC8EDD2-5EC2-4AA7-82B3-F145BB7577DA}" xr6:coauthVersionLast="36" xr6:coauthVersionMax="43" xr10:uidLastSave="{00000000-0000-0000-0000-000000000000}"/>
  <bookViews>
    <workbookView xWindow="810" yWindow="-120" windowWidth="28890" windowHeight="14265" xr2:uid="{00000000-000D-0000-FFFF-FFFF00000000}"/>
  </bookViews>
  <sheets>
    <sheet name="주택 대출 비교" sheetId="1" r:id="rId1"/>
  </sheets>
  <definedNames>
    <definedName name="_xlnm.Print_Titles" localSheetId="0">'주택 대출 비교'!$5:$5</definedName>
    <definedName name="대출금액">'주택 대출 비교'!$D$3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M6" i="1"/>
  <c r="M7" i="1"/>
  <c r="M8" i="1"/>
  <c r="M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<sst xmlns="http://schemas.openxmlformats.org/spreadsheetml/2006/main" count="30" uniqueCount="27">
  <si>
    <t>날짜</t>
  </si>
  <si>
    <t>금액</t>
  </si>
  <si>
    <t>이 셀에는 이자율 비교를 보여주는 세로 막대형 차트가 표시됩니다.</t>
  </si>
  <si>
    <t>#</t>
  </si>
  <si>
    <t>은행</t>
  </si>
  <si>
    <t>이름 1</t>
  </si>
  <si>
    <t>이름 2</t>
  </si>
  <si>
    <t>이름 3</t>
  </si>
  <si>
    <t>이름 4</t>
  </si>
  <si>
    <t>유형</t>
  </si>
  <si>
    <t>조정 가능</t>
  </si>
  <si>
    <t>고정됨</t>
  </si>
  <si>
    <t>기간</t>
  </si>
  <si>
    <t>이 셀에는 초기 비용을 보여 주는 세로 막대형 차트가 표시됩니다.</t>
  </si>
  <si>
    <t>원리금 동시상환</t>
  </si>
  <si>
    <t>이율</t>
  </si>
  <si>
    <t>APR</t>
  </si>
  <si>
    <t>포인트</t>
  </si>
  <si>
    <t>이 셀에는 월별 상환금을 보여주는 묶은 가로 막대형 차트가 표시됩니다.</t>
  </si>
  <si>
    <t>초기</t>
  </si>
  <si>
    <t>상환금</t>
  </si>
  <si>
    <t>1년 CAP</t>
  </si>
  <si>
    <t>연간 CAP</t>
  </si>
  <si>
    <t>생애 CAP</t>
  </si>
  <si>
    <t>₩ 포인트</t>
    <phoneticPr fontId="21" type="noConversion"/>
  </si>
  <si>
    <t>₩ 최종</t>
    <phoneticPr fontId="21" type="noConversion"/>
  </si>
  <si>
    <r>
      <t xml:space="preserve">주택 대출 </t>
    </r>
    <r>
      <rPr>
        <b/>
        <i/>
        <sz val="34"/>
        <color theme="8"/>
        <rFont val="Malgun Gothic"/>
        <family val="3"/>
        <charset val="129"/>
      </rPr>
      <t>비교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</si>
</sst>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0.000%"/>
    <numFmt numFmtId="168" formatCode="&quot;₩&quot;#,##0"/>
    <numFmt numFmtId="169" formatCode="0.00_ "/>
    <numFmt numFmtId="170" formatCode="&quot;₩&quot;#,##0.00_);[Red]\(&quot;₩&quot;#,##0.00\)"/>
  </numFmts>
  <fonts count="28">
    <font>
      <sz val="11"/>
      <color theme="1" tint="0.34998626667073579"/>
      <name val="Malgun Gothic"/>
      <family val="2"/>
    </font>
    <font>
      <sz val="11"/>
      <color theme="1"/>
      <name val="Malgun Gothic"/>
      <family val="2"/>
    </font>
    <font>
      <sz val="11"/>
      <color theme="1" tint="0.499984740745262"/>
      <name val="Malgun Gothic"/>
      <family val="2"/>
    </font>
    <font>
      <b/>
      <sz val="18"/>
      <color theme="1"/>
      <name val="Malgun Gothic"/>
      <family val="2"/>
    </font>
    <font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11"/>
      <color theme="1"/>
      <name val="Malgun Gothic"/>
      <family val="2"/>
    </font>
    <font>
      <b/>
      <sz val="34"/>
      <color theme="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8"/>
      <color theme="1" tint="0.34998626667073579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 tint="0.34998626667073579"/>
      <name val="Malgun Gothic"/>
      <family val="3"/>
      <charset val="129"/>
    </font>
    <font>
      <b/>
      <sz val="34"/>
      <color theme="0"/>
      <name val="Malgun Gothic"/>
      <family val="3"/>
      <charset val="129"/>
    </font>
    <font>
      <b/>
      <i/>
      <sz val="34"/>
      <color theme="8"/>
      <name val="Malgun Gothic"/>
      <family val="3"/>
      <charset val="129"/>
    </font>
    <font>
      <b/>
      <sz val="18"/>
      <color theme="1"/>
      <name val="Malgun Gothic"/>
      <family val="3"/>
      <charset val="129"/>
    </font>
    <font>
      <sz val="18"/>
      <color theme="1" tint="0.34998626667073579"/>
      <name val="Malgun Gothic"/>
      <family val="3"/>
      <charset val="129"/>
    </font>
    <font>
      <sz val="11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0" fontId="17" fillId="2" borderId="1" applyNumberFormat="0" applyFill="0" applyBorder="0" applyProtection="0">
      <alignment horizontal="right"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Fill="0" applyBorder="0" applyProtection="0">
      <alignment horizontal="left" vertical="center"/>
    </xf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4" fillId="4" borderId="2" applyNumberFormat="0" applyAlignment="0" applyProtection="0"/>
    <xf numFmtId="0" fontId="11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7" applyNumberFormat="0" applyAlignment="0" applyProtection="0"/>
    <xf numFmtId="0" fontId="16" fillId="8" borderId="1" applyNumberFormat="0" applyAlignment="0" applyProtection="0"/>
    <xf numFmtId="0" fontId="20" fillId="0" borderId="8" applyNumberFormat="0" applyFill="0" applyAlignment="0" applyProtection="0"/>
    <xf numFmtId="0" fontId="12" fillId="9" borderId="9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22" fillId="3" borderId="0" xfId="4" applyFont="1">
      <alignment vertical="center"/>
    </xf>
    <xf numFmtId="0" fontId="22" fillId="0" borderId="0" xfId="0" applyFont="1">
      <alignment vertical="center" wrapText="1"/>
    </xf>
    <xf numFmtId="14" fontId="26" fillId="0" borderId="5" xfId="3" applyNumberFormat="1" applyFont="1" applyFill="1" applyBorder="1">
      <alignment horizontal="right" vertical="center"/>
    </xf>
    <xf numFmtId="168" fontId="26" fillId="0" borderId="0" xfId="2" applyFont="1" applyFill="1" applyBorder="1" applyAlignment="1">
      <alignment horizontal="right" vertical="center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7" fontId="22" fillId="0" borderId="0" xfId="0" applyNumberFormat="1" applyFont="1" applyBorder="1" applyAlignment="1">
      <alignment horizontal="center" vertical="center"/>
    </xf>
    <xf numFmtId="169" fontId="22" fillId="0" borderId="0" xfId="0" applyNumberFormat="1" applyFont="1" applyBorder="1" applyAlignment="1">
      <alignment horizontal="center" vertical="center"/>
    </xf>
    <xf numFmtId="170" fontId="22" fillId="0" borderId="0" xfId="0" applyNumberFormat="1" applyFont="1" applyBorder="1" applyAlignment="1">
      <alignment horizontal="right" vertical="center"/>
    </xf>
    <xf numFmtId="170" fontId="22" fillId="0" borderId="0" xfId="0" applyNumberFormat="1" applyFont="1" applyFill="1" applyBorder="1" applyAlignment="1">
      <alignment horizontal="right" vertical="center"/>
    </xf>
    <xf numFmtId="170" fontId="22" fillId="0" borderId="0" xfId="0" applyNumberFormat="1" applyFont="1" applyFill="1" applyBorder="1" applyAlignment="1">
      <alignment vertical="center"/>
    </xf>
    <xf numFmtId="169" fontId="22" fillId="0" borderId="0" xfId="0" applyNumberFormat="1" applyFont="1" applyAlignment="1">
      <alignment horizontal="center" vertical="center"/>
    </xf>
    <xf numFmtId="0" fontId="23" fillId="3" borderId="0" xfId="1" applyFont="1" applyFill="1" applyAlignment="1">
      <alignment vertical="center"/>
    </xf>
    <xf numFmtId="0" fontId="27" fillId="3" borderId="0" xfId="4" applyFont="1" applyAlignment="1">
      <alignment horizontal="center" vertical="center"/>
    </xf>
    <xf numFmtId="0" fontId="25" fillId="0" borderId="5" xfId="5" applyFont="1" applyFill="1" applyBorder="1">
      <alignment horizontal="left" vertical="center"/>
    </xf>
    <xf numFmtId="0" fontId="25" fillId="0" borderId="6" xfId="5" applyFont="1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대비 배경" xfId="4" xr:uid="{00000000-0005-0000-0000-000002000000}"/>
    <cellStyle name="입력 레이블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69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0" formatCode="&quot;₩&quot;#,##0.00_);[Red]\(&quot;₩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0" formatCode="&quot;₩&quot;#,##0.00_);[Red]\(&quot;₩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0" formatCode="&quot;₩&quot;#,##0.00_);[Red]\(&quot;₩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0" formatCode="&quot;₩&quot;#,##0.00_);[Red]\(&quot;₩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0.0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주택 대출 비교" defaultPivotStyle="PivotStyleLight6">
    <tableStyle name="Custom Slicer Style" pivot="0" table="0" count="10" xr9:uid="{00000000-0011-0000-FFFF-FFFF00000000}">
      <tableStyleElement type="wholeTable" dxfId="36"/>
      <tableStyleElement type="headerRow" dxfId="35"/>
    </tableStyle>
    <tableStyle name="주택 대출 비교" pivot="0" count="2" xr9:uid="{00000000-0011-0000-FFFF-FFFF01000000}">
      <tableStyleElement type="wholeTable" dxfId="34"/>
      <tableStyleElement type="headerRow" dxfId="3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r>
              <a:rPr lang="en-US" sz="1200" b="1" i="0" u="none" strike="noStrike" kern="1200" spc="0" baseline="0">
                <a:solidFill>
                  <a:sysClr val="window" lastClr="FFFFFF"/>
                </a:solidFill>
                <a:latin typeface="Malgun Gothic"/>
                <a:ea typeface="Malgun Gothic"/>
                <a:cs typeface="Malgun Gothic"/>
              </a:rPr>
              <a:t>이자 율</a:t>
            </a:r>
            <a:r>
              <a:rPr lang="en-US"/>
              <a:t> </a:t>
            </a:r>
            <a:r>
              <a:rPr lang="en-US" sz="1200" b="1" i="1" u="none" strike="noStrike" kern="1200" spc="0" baseline="0">
                <a:solidFill>
                  <a:schemeClr val="accent5"/>
                </a:solidFill>
                <a:latin typeface="Malgun Gothic"/>
                <a:ea typeface="Malgun Gothic"/>
                <a:cs typeface="Malgun Gothic"/>
              </a:rPr>
              <a:t>비교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'주택 대출 비교'!$G$5</c:f>
              <c:strCache>
                <c:ptCount val="1"/>
                <c:pt idx="0">
                  <c:v>이율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100DA02-8211-4096-BE94-7683390E6012}" type="CELLRANGE">
                      <a:rPr lang="en-US" altLang="ko-KR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45AC22-40B3-43A1-A4A3-AE9E803F03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1920A37-74F2-40B2-B14A-FB5EFA990F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255FE1-EF82-49FD-8322-B8E34C2026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'주택 대출 비교'!$G$6:$G$9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'주택 대출 비교'!$B$6:$B$10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6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r>
              <a:rPr lang="ko-KR" sz="1200" b="1" i="0" u="none" strike="noStrike" kern="1200" spc="0" baseline="0">
                <a:solidFill>
                  <a:sysClr val="window" lastClr="FFFFFF"/>
                </a:solidFill>
                <a:latin typeface="Malgun Gothic"/>
                <a:ea typeface="Malgun Gothic"/>
                <a:cs typeface="Malgun Gothic"/>
              </a:rPr>
              <a:t>초기</a:t>
            </a:r>
            <a:r>
              <a:rPr lang="ko-KR"/>
              <a:t> </a:t>
            </a:r>
            <a:r>
              <a:rPr lang="ko-KR" sz="1200" b="1" i="1" u="none" strike="noStrike" kern="1200" spc="0" baseline="0">
                <a:solidFill>
                  <a:schemeClr val="accent5"/>
                </a:solidFill>
                <a:latin typeface="Malgun Gothic"/>
                <a:ea typeface="Malgun Gothic"/>
                <a:cs typeface="Malgun Gothic"/>
              </a:rPr>
              <a:t>비용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'주택 대출 비교'!$L$5</c:f>
              <c:strCache>
                <c:ptCount val="1"/>
                <c:pt idx="0">
                  <c:v>초기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EBC18DA-714C-428D-9AAD-FFE75B48A153}" type="CELLRANGE">
                      <a:rPr lang="en-US" altLang="ko-KR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203597-D867-4894-928F-01CA47B8B3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8147AB-4CB1-412B-8366-44A4D9DAA1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D8DC93-929F-4790-BA5B-B1C9942302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300" b="1" i="0" u="none" strike="noStrike" kern="1200" baseline="0">
                    <a:solidFill>
                      <a:schemeClr val="bg1"/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'주택 대출 비교'!$L$6:$L$9</c:f>
              <c:numCache>
                <c:formatCode>"₩"#,##0.00_);[Red]\("₩"#,##0.00\)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'주택 대출 비교'!$B$6:$B$10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₩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r>
              <a:rPr lang="ko-KR" sz="1200" b="1" i="0" u="none" strike="noStrike" kern="1200" spc="0" baseline="0">
                <a:solidFill>
                  <a:sysClr val="window" lastClr="FFFFFF"/>
                </a:solidFill>
                <a:latin typeface="Malgun Gothic"/>
                <a:ea typeface="Malgun Gothic"/>
                <a:cs typeface="Malgun Gothic"/>
              </a:rPr>
              <a:t>월별</a:t>
            </a:r>
            <a:r>
              <a:rPr lang="ko-KR"/>
              <a:t> </a:t>
            </a:r>
            <a:r>
              <a:rPr lang="ko-KR" sz="1200" b="1" i="1" u="none" strike="noStrike" kern="1200" spc="0" baseline="0">
                <a:solidFill>
                  <a:schemeClr val="accent5"/>
                </a:solidFill>
                <a:latin typeface="Malgun Gothic"/>
                <a:ea typeface="Malgun Gothic"/>
                <a:cs typeface="Malgun Gothic"/>
              </a:rPr>
              <a:t>상환금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'주택 대출 비교'!$M$5</c:f>
              <c:strCache>
                <c:ptCount val="1"/>
                <c:pt idx="0">
                  <c:v>상환금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BBA6E23-A536-4DF0-B538-283081472BF1}" type="CELLRANGE">
                      <a:rPr lang="en-US" altLang="ko-KR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113337-5607-42CC-8E66-E6478358B7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A63E4F-4EFB-4456-A713-91EBCB24EB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77D98A-2977-47B9-8022-1CCA5A3BBF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'주택 대출 비교'!$M$6:$M$9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'주택 대출 비교'!$B$6:$B$10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₩&quot;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차트 1" descr="이자율 비교를 보여주는 세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447675</xdr:colOff>
      <xdr:row>3</xdr:row>
      <xdr:rowOff>1934845</xdr:rowOff>
    </xdr:to>
    <xdr:graphicFrame macro="">
      <xdr:nvGraphicFramePr>
        <xdr:cNvPr id="3" name="차트 2" descr="초기 비용을 보여주는 세로 막대형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428625</xdr:colOff>
      <xdr:row>3</xdr:row>
      <xdr:rowOff>1934845</xdr:rowOff>
    </xdr:to>
    <xdr:graphicFrame macro="">
      <xdr:nvGraphicFramePr>
        <xdr:cNvPr id="4" name="차트 3" descr="월별 상환금이 보여주는 묶은 가로 막대형 차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대출" displayName="대출" ref="B5:P9" headerRowDxfId="32" dataDxfId="31" totalsRowDxfId="30">
  <autoFilter ref="B5:P9" xr:uid="{00000000-0009-0000-0100-000001000000}"/>
  <tableColumns count="15">
    <tableColumn id="1" xr3:uid="{00000000-0010-0000-0000-000001000000}" name="#" totalsRowLabel="요약" dataDxfId="29" totalsRowDxfId="28"/>
    <tableColumn id="2" xr3:uid="{00000000-0010-0000-0000-000002000000}" name="은행" dataDxfId="27" totalsRowDxfId="26"/>
    <tableColumn id="3" xr3:uid="{00000000-0010-0000-0000-000003000000}" name="유형" dataDxfId="25" totalsRowDxfId="24"/>
    <tableColumn id="16" xr3:uid="{00000000-0010-0000-0000-000010000000}" name="기간" dataDxfId="23" totalsRowDxfId="22"/>
    <tableColumn id="4" xr3:uid="{00000000-0010-0000-0000-000004000000}" name="원리금 동시상환" dataDxfId="21" totalsRowDxfId="20"/>
    <tableColumn id="5" xr3:uid="{00000000-0010-0000-0000-000005000000}" name="이율" dataDxfId="19" totalsRowDxfId="18"/>
    <tableColumn id="11" xr3:uid="{00000000-0010-0000-0000-00000B000000}" name="APR" dataDxfId="17" totalsRowDxfId="16"/>
    <tableColumn id="6" xr3:uid="{00000000-0010-0000-0000-000006000000}" name="포인트" dataDxfId="15" totalsRowDxfId="14"/>
    <tableColumn id="7" xr3:uid="{00000000-0010-0000-0000-000007000000}" name="₩ 포인트" dataDxfId="13" totalsRowDxfId="12">
      <calculatedColumnFormula>IFERROR(대출[[#This Row],[포인트]]/100*_xlfn.SINGLE(대출금액),0)</calculatedColumnFormula>
    </tableColumn>
    <tableColumn id="8" xr3:uid="{00000000-0010-0000-0000-000008000000}" name="₩ 최종" dataDxfId="11" totalsRowDxfId="10"/>
    <tableColumn id="12" xr3:uid="{00000000-0010-0000-0000-00000C000000}" name="초기" dataDxfId="9" totalsRowDxfId="8">
      <calculatedColumnFormula>SUM(대출[[#This Row],[₩ 포인트]:[₩ 최종]])</calculatedColumnFormula>
    </tableColumn>
    <tableColumn id="9" xr3:uid="{00000000-0010-0000-0000-000009000000}" name="상환금" dataDxfId="7" totalsRowDxfId="6">
      <calculatedColumnFormula>IFERROR(PMT(대출[[#This Row],[이율]]/12,대출[[#This Row],[원리금 동시상환]]*12,-_xlfn.SINGLE(대출금액),1),"")</calculatedColumnFormula>
    </tableColumn>
    <tableColumn id="10" xr3:uid="{00000000-0010-0000-0000-00000A000000}" name="1년 CAP" dataDxfId="5" totalsRowDxfId="4"/>
    <tableColumn id="13" xr3:uid="{00000000-0010-0000-0000-00000D000000}" name="연간 CAP" dataDxfId="3" totalsRowDxfId="2"/>
    <tableColumn id="14" xr3:uid="{00000000-0010-0000-0000-00000E000000}" name="생애 CAP" totalsRowFunction="sum" dataDxfId="1" totalsRowDxfId="0"/>
  </tableColumns>
  <tableStyleInfo name="주택 대출 비교" showFirstColumn="0" showLastColumn="0" showRowStripes="1" showColumnStripes="0"/>
  <extLst>
    <ext xmlns:x14="http://schemas.microsoft.com/office/spreadsheetml/2009/9/main" uri="{504A1905-F514-4f6f-8877-14C23A59335A}">
      <x14:table altTextSummary="이 표에 번호, 은행 이름, 기간, APR, 포인트, 최종 금액, 1년, 연간 &amp; 생애 CAP을 입력합니다. 달러 포인트, 초기 금액 및 상환금은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/>
  <cols>
    <col min="1" max="1" width="2.75" style="2" customWidth="1"/>
    <col min="2" max="2" width="9" style="2"/>
    <col min="3" max="3" width="17.25" style="2" customWidth="1"/>
    <col min="4" max="4" width="21.875" style="2" customWidth="1"/>
    <col min="5" max="5" width="11.875" style="2" customWidth="1"/>
    <col min="6" max="6" width="20.125" style="2" customWidth="1"/>
    <col min="7" max="8" width="9" style="2"/>
    <col min="9" max="9" width="10.375" style="2" customWidth="1"/>
    <col min="10" max="10" width="12.875" style="2" customWidth="1"/>
    <col min="11" max="11" width="14" style="2" customWidth="1"/>
    <col min="12" max="12" width="13.25" style="2" customWidth="1"/>
    <col min="13" max="13" width="12.875" style="2" customWidth="1"/>
    <col min="14" max="15" width="14.75" style="2" customWidth="1"/>
    <col min="16" max="16" width="15.5" style="2" customWidth="1"/>
    <col min="17" max="17" width="2.75" style="2" customWidth="1"/>
    <col min="18" max="16384" width="9" style="2"/>
  </cols>
  <sheetData>
    <row r="1" spans="1:17" ht="55.5" customHeight="1">
      <c r="A1" s="1"/>
      <c r="B1" s="18" t="s">
        <v>26</v>
      </c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B2" s="20" t="s">
        <v>0</v>
      </c>
      <c r="C2" s="20"/>
      <c r="D2" s="3" t="s">
        <v>0</v>
      </c>
    </row>
    <row r="3" spans="1:17" ht="30" customHeight="1">
      <c r="B3" s="21" t="s">
        <v>1</v>
      </c>
      <c r="C3" s="21"/>
      <c r="D3" s="4">
        <v>350000</v>
      </c>
    </row>
    <row r="4" spans="1:17" ht="162.6" customHeight="1">
      <c r="A4" s="1"/>
      <c r="B4" s="19" t="s">
        <v>2</v>
      </c>
      <c r="C4" s="19"/>
      <c r="D4" s="19"/>
      <c r="E4" s="19"/>
      <c r="F4" s="19" t="s">
        <v>13</v>
      </c>
      <c r="G4" s="19"/>
      <c r="H4" s="19"/>
      <c r="I4" s="19"/>
      <c r="J4" s="19" t="s">
        <v>18</v>
      </c>
      <c r="K4" s="19"/>
      <c r="L4" s="19"/>
      <c r="M4" s="19"/>
      <c r="N4" s="19"/>
      <c r="O4" s="19"/>
      <c r="P4" s="1"/>
      <c r="Q4" s="1"/>
    </row>
    <row r="5" spans="1:17" s="5" customFormat="1" ht="39.950000000000003" customHeight="1">
      <c r="B5" s="6" t="s">
        <v>3</v>
      </c>
      <c r="C5" s="7" t="s">
        <v>4</v>
      </c>
      <c r="D5" s="7" t="s">
        <v>9</v>
      </c>
      <c r="E5" s="6" t="s">
        <v>12</v>
      </c>
      <c r="F5" s="7" t="s">
        <v>14</v>
      </c>
      <c r="G5" s="7" t="s">
        <v>15</v>
      </c>
      <c r="H5" s="7" t="s">
        <v>16</v>
      </c>
      <c r="I5" s="7" t="s">
        <v>17</v>
      </c>
      <c r="J5" s="8" t="s">
        <v>24</v>
      </c>
      <c r="K5" s="8" t="s">
        <v>25</v>
      </c>
      <c r="L5" s="8" t="s">
        <v>19</v>
      </c>
      <c r="M5" s="8" t="s">
        <v>20</v>
      </c>
      <c r="N5" s="7" t="s">
        <v>21</v>
      </c>
      <c r="O5" s="7" t="s">
        <v>22</v>
      </c>
      <c r="P5" s="7" t="s">
        <v>23</v>
      </c>
    </row>
    <row r="6" spans="1:17" ht="30" customHeight="1">
      <c r="B6" s="9">
        <v>4</v>
      </c>
      <c r="C6" s="10" t="s">
        <v>5</v>
      </c>
      <c r="D6" s="10" t="s">
        <v>10</v>
      </c>
      <c r="E6" s="11">
        <v>5</v>
      </c>
      <c r="F6" s="11">
        <v>30</v>
      </c>
      <c r="G6" s="12">
        <v>2.5000000000000001E-2</v>
      </c>
      <c r="H6" s="12">
        <v>3.338E-2</v>
      </c>
      <c r="I6" s="13">
        <v>2</v>
      </c>
      <c r="J6" s="14">
        <f>IFERROR(대출[[#This Row],[포인트]]/100*_xlfn.SINGLE(대출금액),0)</f>
        <v>7000</v>
      </c>
      <c r="K6" s="14">
        <v>1000</v>
      </c>
      <c r="L6" s="15">
        <f>SUM(대출[[#This Row],[₩ 포인트]:[₩ 최종]])</f>
        <v>8000</v>
      </c>
      <c r="M6" s="16">
        <f>IFERROR(PMT(대출[[#This Row],[이율]]/12,대출[[#This Row],[원리금 동시상환]]*12,-_xlfn.SINGLE(대출금액),1),"")</f>
        <v>1382.9212779864072</v>
      </c>
      <c r="N6" s="17">
        <v>5</v>
      </c>
      <c r="O6" s="17">
        <v>2</v>
      </c>
      <c r="P6" s="17">
        <v>5</v>
      </c>
    </row>
    <row r="7" spans="1:17" ht="30" customHeight="1">
      <c r="B7" s="9">
        <v>3</v>
      </c>
      <c r="C7" s="10" t="s">
        <v>6</v>
      </c>
      <c r="D7" s="10" t="s">
        <v>10</v>
      </c>
      <c r="E7" s="11">
        <v>7</v>
      </c>
      <c r="F7" s="11">
        <v>30</v>
      </c>
      <c r="G7" s="12">
        <v>2.6249999999999999E-2</v>
      </c>
      <c r="H7" s="12">
        <v>3.252E-2</v>
      </c>
      <c r="I7" s="13">
        <v>2</v>
      </c>
      <c r="J7" s="14">
        <f>IFERROR(대출[[#This Row],[포인트]]/100*_xlfn.SINGLE(대출금액),0)</f>
        <v>7000</v>
      </c>
      <c r="K7" s="14">
        <v>750</v>
      </c>
      <c r="L7" s="15">
        <f>SUM(대출[[#This Row],[₩ 포인트]:[₩ 최종]])</f>
        <v>7750</v>
      </c>
      <c r="M7" s="16">
        <f>IFERROR(PMT(대출[[#This Row],[이율]]/12,대출[[#This Row],[원리금 동시상환]]*12,-_xlfn.SINGLE(대출금액),1),"")</f>
        <v>1405.7750296425222</v>
      </c>
      <c r="N7" s="17">
        <v>5</v>
      </c>
      <c r="O7" s="17">
        <v>2</v>
      </c>
      <c r="P7" s="17">
        <v>5</v>
      </c>
    </row>
    <row r="8" spans="1:17" ht="30" customHeight="1">
      <c r="B8" s="11">
        <v>1</v>
      </c>
      <c r="C8" s="10" t="s">
        <v>7</v>
      </c>
      <c r="D8" s="10" t="s">
        <v>11</v>
      </c>
      <c r="E8" s="11">
        <v>30</v>
      </c>
      <c r="F8" s="11">
        <v>30</v>
      </c>
      <c r="G8" s="12">
        <v>3.5000000000000003E-2</v>
      </c>
      <c r="H8" s="12">
        <v>3.755E-2</v>
      </c>
      <c r="I8" s="13">
        <v>1.75</v>
      </c>
      <c r="J8" s="14">
        <f>IFERROR(대출[[#This Row],[포인트]]/100*_xlfn.SINGLE(대출금액),0)</f>
        <v>6125.0000000000009</v>
      </c>
      <c r="K8" s="14">
        <v>500</v>
      </c>
      <c r="L8" s="15">
        <f>SUM(대출[[#This Row],[₩ 포인트]:[₩ 최종]])</f>
        <v>6625.0000000000009</v>
      </c>
      <c r="M8" s="16">
        <f>IFERROR(PMT(대출[[#This Row],[이율]]/12,대출[[#This Row],[원리금 동시상환]]*12,-_xlfn.SINGLE(대출금액),1),"")</f>
        <v>1571.6548335506743</v>
      </c>
      <c r="N8" s="17"/>
      <c r="O8" s="17"/>
      <c r="P8" s="17"/>
    </row>
    <row r="9" spans="1:17" ht="30" customHeight="1">
      <c r="B9" s="9">
        <v>2</v>
      </c>
      <c r="C9" s="10" t="s">
        <v>8</v>
      </c>
      <c r="D9" s="10" t="s">
        <v>11</v>
      </c>
      <c r="E9" s="11">
        <v>15</v>
      </c>
      <c r="F9" s="11">
        <v>15</v>
      </c>
      <c r="G9" s="12">
        <v>2.8750000000000001E-2</v>
      </c>
      <c r="H9" s="12">
        <v>3.2910000000000002E-2</v>
      </c>
      <c r="I9" s="13">
        <v>1.5</v>
      </c>
      <c r="J9" s="14">
        <f>IFERROR(대출[[#This Row],[포인트]]/100*_xlfn.SINGLE(대출금액),0)</f>
        <v>5250</v>
      </c>
      <c r="K9" s="14">
        <v>1200</v>
      </c>
      <c r="L9" s="15">
        <f>SUM(대출[[#This Row],[₩ 포인트]:[₩ 최종]])</f>
        <v>6450</v>
      </c>
      <c r="M9" s="16">
        <f>IFERROR(PMT(대출[[#This Row],[이율]]/12,대출[[#This Row],[원리금 동시상환]]*12,-_xlfn.SINGLE(대출금액),1),"")</f>
        <v>2396.0455675280091</v>
      </c>
      <c r="N9" s="17"/>
      <c r="O9" s="17"/>
      <c r="P9" s="17"/>
    </row>
  </sheetData>
  <mergeCells count="6">
    <mergeCell ref="B1:F1"/>
    <mergeCell ref="B4:E4"/>
    <mergeCell ref="F4:I4"/>
    <mergeCell ref="J4:O4"/>
    <mergeCell ref="B2:C2"/>
    <mergeCell ref="B3:C3"/>
  </mergeCells>
  <phoneticPr fontId="21" type="noConversion"/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이 워크시트에서 주택 대출 비교를 만듭니다. 대출 표에 세부 정보를, D2 셀에 날짜를, D3 셀에 대출금을 입력합니다. B4, F4 및 J4 셀에 있는 차트는 자동으로 업데이트됩니다. " sqref="A1" xr:uid="{00000000-0002-0000-0000-000000000000}"/>
    <dataValidation allowBlank="1" showInputMessage="1" showErrorMessage="1" prompt="이 셀에는 이 워크시트의 제목이 표시됩니다." sqref="B1:F1" xr:uid="{00000000-0002-0000-0000-000001000000}"/>
    <dataValidation allowBlank="1" showInputMessage="1" showErrorMessage="1" prompt="오른쪽 셀에 날짜를 입력합니다." sqref="B2:C2" xr:uid="{00000000-0002-0000-0000-000002000000}"/>
    <dataValidation allowBlank="1" showInputMessage="1" showErrorMessage="1" prompt="이 셀에 날짜를 입력합니다." sqref="D2" xr:uid="{00000000-0002-0000-0000-000003000000}"/>
    <dataValidation allowBlank="1" showInputMessage="1" showErrorMessage="1" prompt="오른쪽 셀에 금액을 입력합니다." sqref="B3:C3" xr:uid="{00000000-0002-0000-0000-000004000000}"/>
    <dataValidation allowBlank="1" showInputMessage="1" showErrorMessage="1" prompt="이 셀에 금액을 입력하고 셀 B5에서 시작하는 표에 대출 세부 정보를 입력합니다." sqref="D3" xr:uid="{00000000-0002-0000-0000-000005000000}"/>
    <dataValidation allowBlank="1" showInputMessage="1" showErrorMessage="1" prompt="이 열의 이 머리글 아래에 번호를 입력합니다. 특정 항목을 찾으려면 머리글 필터를 사용하세요." sqref="B5" xr:uid="{00000000-0002-0000-0000-000006000000}"/>
    <dataValidation allowBlank="1" showInputMessage="1" showErrorMessage="1" prompt="이 열의 이 머리글 아래에 은행 이름을 입력합니다." sqref="C5" xr:uid="{00000000-0002-0000-0000-000007000000}"/>
    <dataValidation allowBlank="1" showInputMessage="1" showErrorMessage="1" prompt="이 열의 이 머리글 아래에서 유형을 선택합니다. ALT+아래쪽 화살표를 눌러 드롭다운 목록을 열고 ENTER 키를 눌러 항목을 선택합니다." sqref="D5" xr:uid="{00000000-0002-0000-0000-000008000000}"/>
    <dataValidation allowBlank="1" showInputMessage="1" showErrorMessage="1" prompt="이 열의 이 머리글 아래에 기간을 입력합니다." sqref="E5" xr:uid="{00000000-0002-0000-0000-000009000000}"/>
    <dataValidation allowBlank="1" showInputMessage="1" showErrorMessage="1" prompt="이 열의 이 머리글 아래에 원리금 동시상환 을 입력합니다." sqref="F5" xr:uid="{00000000-0002-0000-0000-00000A000000}"/>
    <dataValidation allowBlank="1" showInputMessage="1" showErrorMessage="1" prompt="이 열의 이 머리글 아래에 요금을 입력합니다." sqref="G5" xr:uid="{00000000-0002-0000-0000-00000B000000}"/>
    <dataValidation allowBlank="1" showInputMessage="1" showErrorMessage="1" prompt="이 열의 이 머리글 아래에 APR(Annual Percentage Rate)을 입력합니다." sqref="H5" xr:uid="{00000000-0002-0000-0000-00000C000000}"/>
    <dataValidation allowBlank="1" showInputMessage="1" showErrorMessage="1" prompt="이 머리글 아래의 열에 포인트를 입력합니다." sqref="I5" xr:uid="{00000000-0002-0000-0000-00000D000000}"/>
    <dataValidation allowBlank="1" showInputMessage="1" showErrorMessage="1" prompt="이 열의 이 머리글 아래에 달러 포인트가 자동으로 계산됩니다." sqref="J5" xr:uid="{00000000-0002-0000-0000-00000E000000}"/>
    <dataValidation allowBlank="1" showInputMessage="1" showErrorMessage="1" prompt="이 열의 이 머리글 아래에 최종 금액(달러)을 입력합니다." sqref="K5" xr:uid="{00000000-0002-0000-0000-00000F000000}"/>
    <dataValidation allowBlank="1" showInputMessage="1" showErrorMessage="1" prompt="이 열의 이 머리글 아래에 초기 금액이 자동으로 계산됩니다. 상태 표시줄이 자동으로 업데이트됩니다." sqref="L5" xr:uid="{00000000-0002-0000-0000-000010000000}"/>
    <dataValidation allowBlank="1" showInputMessage="1" showErrorMessage="1" prompt="이 열의 이 머리글 아래에 상환 금액이 자동으로 계산됩니다." sqref="M5" xr:uid="{00000000-0002-0000-0000-000011000000}"/>
    <dataValidation allowBlank="1" showInputMessage="1" showErrorMessage="1" prompt="이 열의 이 머리글 아래에 1년 Cap을 입력합니다." sqref="N5" xr:uid="{00000000-0002-0000-0000-000012000000}"/>
    <dataValidation allowBlank="1" showInputMessage="1" showErrorMessage="1" prompt="이 열의 이 머리글 아래에 연간 Cap을 입력합니다." sqref="O5" xr:uid="{00000000-0002-0000-0000-000013000000}"/>
    <dataValidation allowBlank="1" showInputMessage="1" showErrorMessage="1" prompt="이 열의 이 머리글 아래에 생애 Cap을 입력합니다." sqref="P5" xr:uid="{00000000-0002-0000-0000-000014000000}"/>
    <dataValidation type="list" errorStyle="warning" allowBlank="1" showInputMessage="1" showErrorMessage="1" error="목록에서 유형을 선택합니다. 취소를 선택하고 Alt+아래쪽 화살표를 눌러 옵션을 표시한 다음, 아래쪽 화살표+Enter를 눌러 항목을 선택합니다." sqref="D6:D9" xr:uid="{00000000-0002-0000-0000-000015000000}">
      <formula1>"고정됨,조정 가능"</formula1>
    </dataValidation>
  </dataValidations>
  <printOptions horizontalCentered="1"/>
  <pageMargins left="0.45" right="0.45" top="0.4" bottom="0.4" header="0.3" footer="0.3"/>
  <pageSetup paperSize="9" scale="59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주택 대출 비교</vt:lpstr>
      <vt:lpstr>'주택 대출 비교'!Print_Titles</vt:lpstr>
      <vt:lpstr>대출금액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2019-05-17T03:36:41Z</dcterms:created>
  <dcterms:modified xsi:type="dcterms:W3CDTF">2019-05-17T03:36:42Z</dcterms:modified>
  <cp:category/>
  <cp:contentStatus/>
</cp:coreProperties>
</file>