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ko-KR\target\"/>
    </mc:Choice>
  </mc:AlternateContent>
  <bookViews>
    <workbookView xWindow="0" yWindow="0" windowWidth="21600" windowHeight="9510" xr2:uid="{00000000-000D-0000-FFFF-FFFF00000000}"/>
  </bookViews>
  <sheets>
    <sheet name="식료품 목록" sheetId="1" r:id="rId1"/>
  </sheets>
  <definedNames>
    <definedName name="_xlnm.Print_Titles" localSheetId="0">'식료품 목록'!$5:$5</definedName>
    <definedName name="범주1">'식료품 목록'!$D$2</definedName>
    <definedName name="범주1합계">'식료품 목록'!$D$3</definedName>
    <definedName name="범주2">'식료품 목록'!$E$2</definedName>
    <definedName name="범주2합계">'식료품 목록'!$E$3</definedName>
    <definedName name="범주3">'식료품 목록'!$F$2</definedName>
    <definedName name="범주3합계">'식료품 목록'!$F$3</definedName>
    <definedName name="범주4">'식료품 목록'!$G$2</definedName>
    <definedName name="범주4합계">'식료품 목록'!$G$3</definedName>
    <definedName name="범주5">'식료품 목록'!$H$2</definedName>
    <definedName name="범주5합계">'식료품 목록'!$H$3</definedName>
    <definedName name="범주조회">'식료품 목록'!$D$2:$H$2</definedName>
    <definedName name="열제목1">식료품목록[[#Headers],[완료 여부]]</definedName>
    <definedName name="열제목지역1..J3.1">'식료품 목록'!$D$2</definedName>
    <definedName name="총합계">SUM(식료품목록[합계])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H3" i="1"/>
  <c r="G3" i="1"/>
  <c r="F3" i="1"/>
  <c r="E3" i="1"/>
  <c r="D3" i="1"/>
  <c r="I3" i="1"/>
</calcChain>
</file>

<file path=xl/sharedStrings.xml><?xml version="1.0" encoding="utf-8"?>
<sst xmlns="http://schemas.openxmlformats.org/spreadsheetml/2006/main" count="103" uniqueCount="54">
  <si>
    <t>식료품
목록</t>
  </si>
  <si>
    <t>사용자 지정하세요! 가장 자주 사용하는 범주를 추적하려면 위의 항목을 자신의 항목으로 바꾸세요.</t>
  </si>
  <si>
    <t>완료 여부</t>
  </si>
  <si>
    <t>예</t>
  </si>
  <si>
    <t>항목</t>
  </si>
  <si>
    <t>복숭아</t>
  </si>
  <si>
    <t>사과</t>
  </si>
  <si>
    <t>바나나</t>
  </si>
  <si>
    <t>상추</t>
  </si>
  <si>
    <t>토마토</t>
  </si>
  <si>
    <t>호박</t>
  </si>
  <si>
    <t>셀러리</t>
  </si>
  <si>
    <t>오이</t>
  </si>
  <si>
    <t>버섯</t>
  </si>
  <si>
    <t xml:space="preserve">우유 </t>
  </si>
  <si>
    <t>치즈</t>
  </si>
  <si>
    <t>달걀</t>
  </si>
  <si>
    <t>코티지 치즈</t>
  </si>
  <si>
    <t>사워크림</t>
  </si>
  <si>
    <t>요구르트</t>
  </si>
  <si>
    <t>쇠고기</t>
  </si>
  <si>
    <t>야생 연어</t>
  </si>
  <si>
    <t>알래스카 킹크랩 다리</t>
  </si>
  <si>
    <t>과수원</t>
  </si>
  <si>
    <t>상점</t>
  </si>
  <si>
    <t>소호 포도 농원</t>
  </si>
  <si>
    <t>와이드 월드 임포터즈</t>
  </si>
  <si>
    <t>시장</t>
  </si>
  <si>
    <t>지역 농부</t>
  </si>
  <si>
    <t>파머스 마켓</t>
  </si>
  <si>
    <t>생선 시장</t>
  </si>
  <si>
    <t>식료품</t>
  </si>
  <si>
    <t>범주</t>
  </si>
  <si>
    <t>기타</t>
  </si>
  <si>
    <t>지역 시장</t>
  </si>
  <si>
    <t>가정 배달</t>
  </si>
  <si>
    <t>수량</t>
  </si>
  <si>
    <t>단위</t>
  </si>
  <si>
    <t>파운드</t>
  </si>
  <si>
    <t>송이</t>
  </si>
  <si>
    <t>통</t>
  </si>
  <si>
    <t>1개</t>
  </si>
  <si>
    <t>갤런</t>
  </si>
  <si>
    <t>12개 묶음</t>
  </si>
  <si>
    <t>16온스</t>
  </si>
  <si>
    <t>8온스</t>
  </si>
  <si>
    <t>단가</t>
  </si>
  <si>
    <t>총합계</t>
  </si>
  <si>
    <t>합계</t>
  </si>
  <si>
    <t>메모</t>
  </si>
  <si>
    <t>쿠폰 있음</t>
  </si>
  <si>
    <t>다양한 덩어리 치즈</t>
  </si>
  <si>
    <t>꿀이 첨가된 그리스식 요구르트</t>
  </si>
  <si>
    <t>베이컨이 살코기를 감은 쇠고기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</si>
</sst>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&quot;$&quot;#,##0.00"/>
    <numFmt numFmtId="179" formatCode="&quot;$&quot;#,##0.00;[Red]&quot;$&quot;#,##0.00"/>
    <numFmt numFmtId="180" formatCode="&quot;₩&quot;#,##0"/>
    <numFmt numFmtId="181" formatCode="&quot;₩&quot;#,##0.00"/>
  </numFmts>
  <fonts count="10" x14ac:knownFonts="1">
    <font>
      <sz val="11"/>
      <color theme="3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6"/>
      <color theme="0"/>
      <name val="맑은 고딕"/>
      <family val="2"/>
      <scheme val="minor"/>
    </font>
    <font>
      <sz val="11"/>
      <color theme="3"/>
      <name val="맑은 고딕"/>
      <family val="2"/>
      <scheme val="minor"/>
    </font>
    <font>
      <sz val="28"/>
      <color theme="0"/>
      <name val="맑은 고딕"/>
      <family val="2"/>
      <scheme val="major"/>
    </font>
    <font>
      <sz val="11"/>
      <color theme="3"/>
      <name val="맑은 고딕"/>
      <family val="2"/>
      <scheme val="major"/>
    </font>
    <font>
      <b/>
      <sz val="11"/>
      <color rgb="FF3F3F3F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0"/>
      <name val="맑은 고딕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9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2" fillId="0" borderId="2" applyFill="0" applyProtection="0">
      <alignment horizontal="center" vertical="top"/>
    </xf>
    <xf numFmtId="181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5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6" fillId="9" borderId="4" applyNumberFormat="0" applyAlignment="0" applyProtection="0"/>
    <xf numFmtId="179" fontId="2" fillId="10" borderId="2" applyProtection="0">
      <alignment horizontal="center" vertical="top"/>
    </xf>
  </cellStyleXfs>
  <cellXfs count="32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vertical="center"/>
    </xf>
    <xf numFmtId="178" fontId="0" fillId="0" borderId="0" xfId="0" applyNumberFormat="1" applyFont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9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0" fontId="0" fillId="0" borderId="0" xfId="0" applyBorder="1">
      <alignment horizontal="left" vertical="center" wrapText="1"/>
    </xf>
    <xf numFmtId="0" fontId="3" fillId="0" borderId="0" xfId="14" applyFont="1" applyBorder="1">
      <alignment horizontal="center" vertical="center"/>
    </xf>
    <xf numFmtId="0" fontId="8" fillId="0" borderId="0" xfId="14" applyFont="1" applyBorder="1">
      <alignment horizontal="center" vertical="center"/>
    </xf>
    <xf numFmtId="0" fontId="0" fillId="0" borderId="0" xfId="0" applyBorder="1" applyAlignment="1">
      <alignment vertical="center"/>
    </xf>
    <xf numFmtId="181" fontId="2" fillId="6" borderId="2" xfId="5" applyNumberFormat="1" applyFill="1" applyProtection="1">
      <alignment horizontal="center" vertical="top"/>
    </xf>
    <xf numFmtId="181" fontId="2" fillId="3" borderId="2" xfId="5" applyNumberFormat="1" applyFill="1" applyProtection="1">
      <alignment horizontal="center" vertical="top"/>
    </xf>
    <xf numFmtId="181" fontId="2" fillId="4" borderId="2" xfId="5" applyNumberFormat="1" applyFill="1" applyProtection="1">
      <alignment horizontal="center" vertical="top"/>
    </xf>
    <xf numFmtId="181" fontId="2" fillId="5" borderId="2" xfId="5" applyNumberFormat="1" applyFill="1" applyProtection="1">
      <alignment horizontal="center" vertical="top"/>
    </xf>
    <xf numFmtId="181" fontId="2" fillId="7" borderId="2" xfId="5" applyNumberFormat="1" applyFill="1" applyProtection="1">
      <alignment horizontal="center" vertical="top"/>
    </xf>
    <xf numFmtId="181" fontId="2" fillId="10" borderId="2" xfId="5" applyNumberFormat="1" applyFill="1" applyProtection="1">
      <alignment horizontal="center" vertical="top"/>
    </xf>
    <xf numFmtId="181" fontId="3" fillId="0" borderId="0" xfId="6" applyNumberFormat="1" applyFont="1" applyFill="1" applyBorder="1" applyProtection="1">
      <alignment horizontal="right" vertical="center" indent="3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Alignment="1" applyProtection="1">
      <alignment horizontal="right" vertical="center" indent="15"/>
    </xf>
  </cellXfs>
  <cellStyles count="20">
    <cellStyle name="가운데 맞춤" xfId="14" xr:uid="{00000000-0005-0000-0000-000000000000}"/>
    <cellStyle name="강조색1" xfId="17" builtinId="29" customBuiltin="1"/>
    <cellStyle name="계산" xfId="19" builtinId="22" customBuiltin="1"/>
    <cellStyle name="메모" xfId="11" builtinId="10" customBuiltin="1"/>
    <cellStyle name="백분율" xfId="7" builtinId="5" customBuiltin="1"/>
    <cellStyle name="범주" xfId="13" xr:uid="{00000000-0005-0000-0000-000005000000}"/>
    <cellStyle name="쉼표" xfId="3" builtinId="3" customBuiltin="1"/>
    <cellStyle name="쉼표 [0]" xfId="4" builtinId="6" customBuiltin="1"/>
    <cellStyle name="열어 본 하이퍼링크" xfId="16" builtinId="9" customBuiltin="1"/>
    <cellStyle name="요약" xfId="12" builtinId="25" customBuiltin="1"/>
    <cellStyle name="제목" xfId="2" builtinId="15" customBuiltin="1"/>
    <cellStyle name="제목 1" xfId="1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출력" xfId="18" builtinId="21" customBuiltin="1"/>
    <cellStyle name="통화" xfId="5" builtinId="4" customBuiltin="1"/>
    <cellStyle name="통화 [0]" xfId="6" builtinId="7" customBuiltin="1"/>
    <cellStyle name="표준" xfId="0" builtinId="0" customBuiltin="1"/>
    <cellStyle name="하이퍼링크" xfId="15" builtinId="8" customBuiltin="1"/>
  </cellStyles>
  <dxfs count="12">
    <dxf>
      <font>
        <strike val="0"/>
        <outline val="0"/>
        <shadow val="0"/>
        <u val="none"/>
        <vertAlign val="baseline"/>
        <sz val="11"/>
        <color theme="3"/>
        <name val="맑은 고딕"/>
        <family val="2"/>
        <scheme val="minor"/>
      </font>
      <numFmt numFmtId="181" formatCode="&quot;₩&quot;#,##0.00"/>
      <protection locked="1" hidden="0"/>
    </dxf>
    <dxf>
      <font>
        <strike val="0"/>
        <outline val="0"/>
        <shadow val="0"/>
        <u val="none"/>
        <vertAlign val="baseline"/>
        <sz val="11"/>
        <color theme="3"/>
        <name val="맑은 고딕"/>
        <family val="2"/>
        <scheme val="minor"/>
      </font>
      <numFmt numFmtId="181" formatCode="&quot;₩&quot;#,##0.00"/>
      <protection locked="1" hidden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맑은 고딕"/>
        <family val="3"/>
        <charset val="129"/>
        <scheme val="minor"/>
      </font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식료품 목록" defaultPivotStyle="PivotStyleLight8">
    <tableStyle name="식료품 목록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0</xdr:rowOff>
    </xdr:from>
    <xdr:to>
      <xdr:col>10</xdr:col>
      <xdr:colOff>47624</xdr:colOff>
      <xdr:row>0</xdr:row>
      <xdr:rowOff>762000</xdr:rowOff>
    </xdr:to>
    <xdr:pic>
      <xdr:nvPicPr>
        <xdr:cNvPr id="6" name="그림 5" descr="신선한 농산물: 상추, 토마토 및 오이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8" y="0"/>
          <a:ext cx="1487805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식료품목록" displayName="식료품목록" ref="B5:J23" headerRowDxfId="6" dataDxfId="5" totalsRowDxfId="4">
  <autoFilter ref="B5:J23" xr:uid="{00000000-0009-0000-0100-000001000000}"/>
  <tableColumns count="9">
    <tableColumn id="1" xr3:uid="{00000000-0010-0000-0000-000001000000}" name="완료 여부" totalsRowLabel="Total" dataDxfId="3" dataCellStyle="가운데 맞춤"/>
    <tableColumn id="2" xr3:uid="{00000000-0010-0000-0000-000002000000}" name="항목" dataCellStyle="표준"/>
    <tableColumn id="9" xr3:uid="{00000000-0010-0000-0000-000009000000}" name="상점" dataCellStyle="표준"/>
    <tableColumn id="3" xr3:uid="{00000000-0010-0000-0000-000003000000}" name="범주" dataCellStyle="표준"/>
    <tableColumn id="4" xr3:uid="{00000000-0010-0000-0000-000004000000}" name="수량" dataCellStyle="가운데 맞춤"/>
    <tableColumn id="8" xr3:uid="{00000000-0010-0000-0000-000008000000}" name="단위" dataDxfId="2" dataCellStyle="표준"/>
    <tableColumn id="5" xr3:uid="{00000000-0010-0000-0000-000005000000}" name="단가" dataDxfId="1" dataCellStyle="통화 [0]"/>
    <tableColumn id="6" xr3:uid="{00000000-0010-0000-0000-000006000000}" name="합계" dataDxfId="0" dataCellStyle="통화 [0]">
      <calculatedColumnFormula>IFERROR(식료품목록[수량]*식료품목록[단가],"")</calculatedColumnFormula>
    </tableColumn>
    <tableColumn id="7" xr3:uid="{00000000-0010-0000-0000-000007000000}" name="메모" totalsRowFunction="count" dataCellStyle="표준"/>
  </tableColumns>
  <tableStyleInfo name="식료품 목록" showFirstColumn="0" showLastColumn="0" showRowStripes="1" showColumnStripes="0"/>
  <extLst>
    <ext xmlns:x14="http://schemas.microsoft.com/office/spreadsheetml/2009/9/main" uri="{504A1905-F514-4f6f-8877-14C23A59335A}">
      <x14:table altTextSummary="이 표에는 식료품 항목, 상점 이름, 범주, 수량, 단위, 단가 및 메모를 입력하세요. 항목을 구입한 경우 완료 열에서 예를 선택하세요.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ColWidth="9.125" defaultRowHeight="30" customHeight="1" x14ac:dyDescent="0.3"/>
  <cols>
    <col min="1" max="1" width="2.75" style="8" customWidth="1"/>
    <col min="2" max="2" width="13.5" style="2" customWidth="1"/>
    <col min="3" max="3" width="22.75" style="2" customWidth="1"/>
    <col min="4" max="4" width="25.75" style="2" customWidth="1"/>
    <col min="5" max="7" width="21.375" style="2" customWidth="1"/>
    <col min="8" max="8" width="21.375" style="7" customWidth="1"/>
    <col min="9" max="9" width="21.375" style="2" customWidth="1"/>
    <col min="10" max="10" width="28.75" style="2" customWidth="1"/>
    <col min="11" max="11" width="2.75" style="8" customWidth="1"/>
    <col min="12" max="16384" width="9.125" style="8"/>
  </cols>
  <sheetData>
    <row r="1" spans="2:10" s="1" customFormat="1" ht="81" customHeight="1" thickBot="1" x14ac:dyDescent="0.35">
      <c r="B1" s="30"/>
      <c r="C1" s="30"/>
      <c r="D1" s="30"/>
      <c r="E1" s="30"/>
      <c r="F1" s="30"/>
      <c r="G1" s="30"/>
      <c r="H1" s="30"/>
      <c r="I1" s="30"/>
      <c r="J1" s="30"/>
    </row>
    <row r="2" spans="2:10" s="1" customFormat="1" ht="35.1" customHeight="1" thickTop="1" x14ac:dyDescent="0.3">
      <c r="B2" s="28" t="s">
        <v>0</v>
      </c>
      <c r="C2" s="29"/>
      <c r="D2" s="11" t="s">
        <v>23</v>
      </c>
      <c r="E2" s="9" t="s">
        <v>31</v>
      </c>
      <c r="F2" s="12" t="s">
        <v>35</v>
      </c>
      <c r="G2" s="13" t="s">
        <v>34</v>
      </c>
      <c r="H2" s="10" t="s">
        <v>33</v>
      </c>
      <c r="I2" s="14" t="s">
        <v>47</v>
      </c>
      <c r="J2" s="15"/>
    </row>
    <row r="3" spans="2:10" s="1" customFormat="1" ht="35.1" customHeight="1" thickBot="1" x14ac:dyDescent="0.35">
      <c r="B3" s="28"/>
      <c r="C3" s="29"/>
      <c r="D3" s="21">
        <f>IFERROR(SUMIF(식료품목록[범주],범주1,식료품목록[합계]), "")</f>
        <v>11.95</v>
      </c>
      <c r="E3" s="22">
        <f>IFERROR(SUMIF(식료품목록[범주],범주2,식료품목록[합계]), "")</f>
        <v>6.1150000000000002</v>
      </c>
      <c r="F3" s="23">
        <f>IFERROR(SUMIF(식료품목록[범주],범주3,식료품목록[합계]), "")</f>
        <v>31.85</v>
      </c>
      <c r="G3" s="24">
        <f>IFERROR(SUMIF(식료품목록[범주],범주4,식료품목록[합계]), "")</f>
        <v>216.60000000000002</v>
      </c>
      <c r="H3" s="25">
        <f>IFERROR(SUMIF(식료품목록[범주],범주5,식료품목록[합계]), "")</f>
        <v>3.99</v>
      </c>
      <c r="I3" s="26">
        <f>SUM(식료품목록[합계])</f>
        <v>270.505</v>
      </c>
      <c r="J3" s="15"/>
    </row>
    <row r="4" spans="2:10" s="1" customFormat="1" ht="21" customHeight="1" thickTop="1" x14ac:dyDescent="0.3">
      <c r="B4" s="31" t="s">
        <v>1</v>
      </c>
      <c r="C4" s="31"/>
      <c r="D4" s="31"/>
      <c r="E4" s="31"/>
      <c r="F4" s="31"/>
      <c r="G4" s="31"/>
      <c r="H4" s="31"/>
      <c r="I4" s="15" t="str">
        <f>IF(SUM(D3:H3)&lt;&gt;SUM(식료품목록[합계]),"잔액 초과","")</f>
        <v/>
      </c>
      <c r="J4" s="15"/>
    </row>
    <row r="5" spans="2:10" s="1" customFormat="1" ht="30" customHeight="1" x14ac:dyDescent="0.3">
      <c r="B5" s="3" t="s">
        <v>2</v>
      </c>
      <c r="C5" s="4" t="s">
        <v>4</v>
      </c>
      <c r="D5" s="5" t="s">
        <v>24</v>
      </c>
      <c r="E5" s="5" t="s">
        <v>32</v>
      </c>
      <c r="F5" s="3" t="s">
        <v>36</v>
      </c>
      <c r="G5" s="5" t="s">
        <v>37</v>
      </c>
      <c r="H5" s="5" t="s">
        <v>46</v>
      </c>
      <c r="I5" s="6" t="s">
        <v>48</v>
      </c>
      <c r="J5" s="4" t="s">
        <v>49</v>
      </c>
    </row>
    <row r="6" spans="2:10" s="1" customFormat="1" ht="30" customHeight="1" x14ac:dyDescent="0.3">
      <c r="B6" s="18" t="s">
        <v>3</v>
      </c>
      <c r="C6" s="17" t="s">
        <v>5</v>
      </c>
      <c r="D6" s="17" t="s">
        <v>25</v>
      </c>
      <c r="E6" s="17" t="s">
        <v>23</v>
      </c>
      <c r="F6" s="16">
        <v>2</v>
      </c>
      <c r="G6" s="20" t="s">
        <v>38</v>
      </c>
      <c r="H6" s="27">
        <v>2.99</v>
      </c>
      <c r="I6" s="27">
        <f>IFERROR(식료품목록[수량]*식료품목록[단가],"")</f>
        <v>5.98</v>
      </c>
      <c r="J6" s="17"/>
    </row>
    <row r="7" spans="2:10" s="1" customFormat="1" ht="30" customHeight="1" x14ac:dyDescent="0.3">
      <c r="B7" s="19" t="s">
        <v>3</v>
      </c>
      <c r="C7" s="17" t="s">
        <v>6</v>
      </c>
      <c r="D7" s="17" t="s">
        <v>25</v>
      </c>
      <c r="E7" s="17" t="s">
        <v>23</v>
      </c>
      <c r="F7" s="16">
        <v>3</v>
      </c>
      <c r="G7" s="20" t="s">
        <v>38</v>
      </c>
      <c r="H7" s="27">
        <v>1.99</v>
      </c>
      <c r="I7" s="27">
        <f>IFERROR(식료품목록[수량]*식료품목록[단가],"")</f>
        <v>5.97</v>
      </c>
      <c r="J7" s="17" t="s">
        <v>50</v>
      </c>
    </row>
    <row r="8" spans="2:10" s="1" customFormat="1" ht="30" customHeight="1" x14ac:dyDescent="0.3">
      <c r="B8" s="19"/>
      <c r="C8" s="17" t="s">
        <v>7</v>
      </c>
      <c r="D8" s="17" t="s">
        <v>26</v>
      </c>
      <c r="E8" s="17" t="s">
        <v>33</v>
      </c>
      <c r="F8" s="16">
        <v>1</v>
      </c>
      <c r="G8" s="20" t="s">
        <v>39</v>
      </c>
      <c r="H8" s="27">
        <v>3.99</v>
      </c>
      <c r="I8" s="27">
        <f>IFERROR(식료품목록[수량]*식료품목록[단가],"")</f>
        <v>3.99</v>
      </c>
      <c r="J8" s="17"/>
    </row>
    <row r="9" spans="2:10" s="1" customFormat="1" ht="30" customHeight="1" x14ac:dyDescent="0.3">
      <c r="B9" s="19" t="s">
        <v>3</v>
      </c>
      <c r="C9" s="17" t="s">
        <v>8</v>
      </c>
      <c r="D9" s="17" t="s">
        <v>27</v>
      </c>
      <c r="E9" s="17" t="s">
        <v>34</v>
      </c>
      <c r="F9" s="16">
        <v>2</v>
      </c>
      <c r="G9" s="20" t="s">
        <v>40</v>
      </c>
      <c r="H9" s="27">
        <v>2.29</v>
      </c>
      <c r="I9" s="27">
        <f>IFERROR(식료품목록[수량]*식료품목록[단가],"")</f>
        <v>4.58</v>
      </c>
      <c r="J9" s="17"/>
    </row>
    <row r="10" spans="2:10" s="1" customFormat="1" ht="30" customHeight="1" x14ac:dyDescent="0.3">
      <c r="B10" s="19"/>
      <c r="C10" s="17" t="s">
        <v>9</v>
      </c>
      <c r="D10" s="17" t="s">
        <v>27</v>
      </c>
      <c r="E10" s="17" t="s">
        <v>34</v>
      </c>
      <c r="F10" s="16">
        <v>4</v>
      </c>
      <c r="G10" s="20" t="s">
        <v>38</v>
      </c>
      <c r="H10" s="27">
        <v>3.49</v>
      </c>
      <c r="I10" s="27">
        <f>IFERROR(식료품목록[수량]*식료품목록[단가],"")</f>
        <v>13.96</v>
      </c>
      <c r="J10" s="17"/>
    </row>
    <row r="11" spans="2:10" s="1" customFormat="1" ht="30" customHeight="1" x14ac:dyDescent="0.3">
      <c r="B11" s="19" t="s">
        <v>3</v>
      </c>
      <c r="C11" s="17" t="s">
        <v>10</v>
      </c>
      <c r="D11" s="17" t="s">
        <v>27</v>
      </c>
      <c r="E11" s="17" t="s">
        <v>34</v>
      </c>
      <c r="F11" s="16">
        <v>2</v>
      </c>
      <c r="G11" s="20" t="s">
        <v>41</v>
      </c>
      <c r="H11" s="27">
        <v>1.5</v>
      </c>
      <c r="I11" s="27">
        <f>IFERROR(식료품목록[수량]*식료품목록[단가],"")</f>
        <v>3</v>
      </c>
      <c r="J11" s="17"/>
    </row>
    <row r="12" spans="2:10" s="1" customFormat="1" ht="30" customHeight="1" x14ac:dyDescent="0.3">
      <c r="B12" s="19" t="s">
        <v>3</v>
      </c>
      <c r="C12" s="17" t="s">
        <v>11</v>
      </c>
      <c r="D12" s="17" t="s">
        <v>26</v>
      </c>
      <c r="E12" s="17" t="s">
        <v>34</v>
      </c>
      <c r="F12" s="16">
        <v>2</v>
      </c>
      <c r="G12" s="20" t="s">
        <v>39</v>
      </c>
      <c r="H12" s="27">
        <v>1.99</v>
      </c>
      <c r="I12" s="27">
        <f>IFERROR(식료품목록[수량]*식료품목록[단가],"")</f>
        <v>3.98</v>
      </c>
      <c r="J12" s="17"/>
    </row>
    <row r="13" spans="2:10" s="1" customFormat="1" ht="30" customHeight="1" x14ac:dyDescent="0.3">
      <c r="B13" s="19"/>
      <c r="C13" s="17" t="s">
        <v>12</v>
      </c>
      <c r="D13" s="17" t="s">
        <v>27</v>
      </c>
      <c r="E13" s="17" t="s">
        <v>34</v>
      </c>
      <c r="F13" s="16">
        <v>1</v>
      </c>
      <c r="G13" s="20" t="s">
        <v>38</v>
      </c>
      <c r="H13" s="27">
        <v>2.29</v>
      </c>
      <c r="I13" s="27">
        <f>IFERROR(식료품목록[수량]*식료품목록[단가],"")</f>
        <v>2.29</v>
      </c>
      <c r="J13" s="17"/>
    </row>
    <row r="14" spans="2:10" s="1" customFormat="1" ht="30" customHeight="1" x14ac:dyDescent="0.3">
      <c r="B14" s="19"/>
      <c r="C14" s="17" t="s">
        <v>13</v>
      </c>
      <c r="D14" s="17" t="s">
        <v>26</v>
      </c>
      <c r="E14" s="17" t="s">
        <v>31</v>
      </c>
      <c r="F14" s="16">
        <v>0.5</v>
      </c>
      <c r="G14" s="20" t="s">
        <v>38</v>
      </c>
      <c r="H14" s="27">
        <v>2.25</v>
      </c>
      <c r="I14" s="27">
        <f>IFERROR(식료품목록[수량]*식료품목록[단가],"")</f>
        <v>1.125</v>
      </c>
      <c r="J14" s="17"/>
    </row>
    <row r="15" spans="2:10" s="1" customFormat="1" ht="30" customHeight="1" x14ac:dyDescent="0.3">
      <c r="B15" s="19" t="s">
        <v>3</v>
      </c>
      <c r="C15" s="17" t="s">
        <v>14</v>
      </c>
      <c r="D15" s="17" t="s">
        <v>28</v>
      </c>
      <c r="E15" s="17" t="s">
        <v>35</v>
      </c>
      <c r="F15" s="16">
        <v>2</v>
      </c>
      <c r="G15" s="20" t="s">
        <v>42</v>
      </c>
      <c r="H15" s="27">
        <v>3.99</v>
      </c>
      <c r="I15" s="27">
        <f>IFERROR(식료품목록[수량]*식료품목록[단가],"")</f>
        <v>7.98</v>
      </c>
      <c r="J15" s="17"/>
    </row>
    <row r="16" spans="2:10" s="1" customFormat="1" ht="30" customHeight="1" x14ac:dyDescent="0.3">
      <c r="B16" s="19" t="s">
        <v>3</v>
      </c>
      <c r="C16" s="17" t="s">
        <v>15</v>
      </c>
      <c r="D16" s="17" t="s">
        <v>28</v>
      </c>
      <c r="E16" s="17" t="s">
        <v>35</v>
      </c>
      <c r="F16" s="16">
        <v>1</v>
      </c>
      <c r="G16" s="20" t="s">
        <v>38</v>
      </c>
      <c r="H16" s="27">
        <v>9.99</v>
      </c>
      <c r="I16" s="27">
        <f>IFERROR(식료품목록[수량]*식료품목록[단가],"")</f>
        <v>9.99</v>
      </c>
      <c r="J16" s="17" t="s">
        <v>51</v>
      </c>
    </row>
    <row r="17" spans="2:10" s="1" customFormat="1" ht="30" customHeight="1" x14ac:dyDescent="0.3">
      <c r="B17" s="19" t="s">
        <v>3</v>
      </c>
      <c r="C17" s="17" t="s">
        <v>16</v>
      </c>
      <c r="D17" s="17" t="s">
        <v>28</v>
      </c>
      <c r="E17" s="17" t="s">
        <v>35</v>
      </c>
      <c r="F17" s="16">
        <v>2</v>
      </c>
      <c r="G17" s="20" t="s">
        <v>43</v>
      </c>
      <c r="H17" s="27">
        <v>3.5</v>
      </c>
      <c r="I17" s="27">
        <f>IFERROR(식료품목록[수량]*식료품목록[단가],"")</f>
        <v>7</v>
      </c>
      <c r="J17" s="17"/>
    </row>
    <row r="18" spans="2:10" s="1" customFormat="1" ht="30" customHeight="1" x14ac:dyDescent="0.3">
      <c r="B18" s="19" t="s">
        <v>3</v>
      </c>
      <c r="C18" s="17" t="s">
        <v>17</v>
      </c>
      <c r="D18" s="17" t="s">
        <v>28</v>
      </c>
      <c r="E18" s="17" t="s">
        <v>35</v>
      </c>
      <c r="F18" s="16">
        <v>1</v>
      </c>
      <c r="G18" s="20" t="s">
        <v>44</v>
      </c>
      <c r="H18" s="27">
        <v>3.89</v>
      </c>
      <c r="I18" s="27">
        <f>IFERROR(식료품목록[수량]*식료품목록[단가],"")</f>
        <v>3.89</v>
      </c>
      <c r="J18" s="17"/>
    </row>
    <row r="19" spans="2:10" s="1" customFormat="1" ht="30" customHeight="1" x14ac:dyDescent="0.3">
      <c r="B19" s="19" t="s">
        <v>3</v>
      </c>
      <c r="C19" s="17" t="s">
        <v>18</v>
      </c>
      <c r="D19" s="17" t="s">
        <v>28</v>
      </c>
      <c r="E19" s="17" t="s">
        <v>35</v>
      </c>
      <c r="F19" s="16">
        <v>1</v>
      </c>
      <c r="G19" s="20" t="s">
        <v>45</v>
      </c>
      <c r="H19" s="27">
        <v>2.99</v>
      </c>
      <c r="I19" s="27">
        <f>IFERROR(식료품목록[수량]*식료품목록[단가],"")</f>
        <v>2.99</v>
      </c>
      <c r="J19" s="17"/>
    </row>
    <row r="20" spans="2:10" s="1" customFormat="1" ht="30" customHeight="1" x14ac:dyDescent="0.3">
      <c r="B20" s="19"/>
      <c r="C20" s="17" t="s">
        <v>19</v>
      </c>
      <c r="D20" s="17" t="s">
        <v>26</v>
      </c>
      <c r="E20" s="17" t="s">
        <v>31</v>
      </c>
      <c r="F20" s="16">
        <v>1</v>
      </c>
      <c r="G20" s="20" t="s">
        <v>44</v>
      </c>
      <c r="H20" s="27">
        <v>4.99</v>
      </c>
      <c r="I20" s="27">
        <f>IFERROR(식료품목록[수량]*식료품목록[단가],"")</f>
        <v>4.99</v>
      </c>
      <c r="J20" s="17" t="s">
        <v>52</v>
      </c>
    </row>
    <row r="21" spans="2:10" s="1" customFormat="1" ht="30" customHeight="1" x14ac:dyDescent="0.3">
      <c r="B21" s="19"/>
      <c r="C21" s="17" t="s">
        <v>20</v>
      </c>
      <c r="D21" s="17" t="s">
        <v>29</v>
      </c>
      <c r="E21" s="17" t="s">
        <v>34</v>
      </c>
      <c r="F21" s="16">
        <v>10</v>
      </c>
      <c r="G21" s="20" t="s">
        <v>38</v>
      </c>
      <c r="H21" s="27">
        <v>7.99</v>
      </c>
      <c r="I21" s="27">
        <f>IFERROR(식료품목록[수량]*식료품목록[단가],"")</f>
        <v>79.900000000000006</v>
      </c>
      <c r="J21" s="17" t="s">
        <v>53</v>
      </c>
    </row>
    <row r="22" spans="2:10" s="1" customFormat="1" ht="30" customHeight="1" x14ac:dyDescent="0.3">
      <c r="B22" s="19"/>
      <c r="C22" s="17" t="s">
        <v>21</v>
      </c>
      <c r="D22" s="17" t="s">
        <v>30</v>
      </c>
      <c r="E22" s="17" t="s">
        <v>34</v>
      </c>
      <c r="F22" s="16">
        <v>6</v>
      </c>
      <c r="G22" s="20" t="s">
        <v>38</v>
      </c>
      <c r="H22" s="27">
        <v>8.99</v>
      </c>
      <c r="I22" s="27">
        <f>IFERROR(식료품목록[수량]*식료품목록[단가],"")</f>
        <v>53.94</v>
      </c>
      <c r="J22" s="17"/>
    </row>
    <row r="23" spans="2:10" s="1" customFormat="1" ht="30" customHeight="1" x14ac:dyDescent="0.3">
      <c r="B23" s="19"/>
      <c r="C23" s="17" t="s">
        <v>22</v>
      </c>
      <c r="D23" s="17" t="s">
        <v>30</v>
      </c>
      <c r="E23" s="17" t="s">
        <v>34</v>
      </c>
      <c r="F23" s="16">
        <v>5</v>
      </c>
      <c r="G23" s="20" t="s">
        <v>38</v>
      </c>
      <c r="H23" s="27">
        <v>10.99</v>
      </c>
      <c r="I23" s="27">
        <f>IFERROR(식료품목록[수량]*식료품목록[단가],"")</f>
        <v>54.95</v>
      </c>
      <c r="J23" s="17"/>
    </row>
  </sheetData>
  <mergeCells count="3">
    <mergeCell ref="B2:C3"/>
    <mergeCell ref="B1:J1"/>
    <mergeCell ref="B4:H4"/>
  </mergeCells>
  <phoneticPr fontId="7" type="noConversion"/>
  <conditionalFormatting sqref="B6:J23">
    <cfRule type="expression" dxfId="9" priority="1">
      <formula>$B6="예"</formula>
    </cfRule>
  </conditionalFormatting>
  <conditionalFormatting sqref="I2:I4">
    <cfRule type="expression" dxfId="8" priority="2">
      <formula>SUM($D$3:$H$3)&lt;&gt;SUM($I$6:$I$23)</formula>
    </cfRule>
  </conditionalFormatting>
  <conditionalFormatting sqref="I4">
    <cfRule type="expression" dxfId="7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목록에서 구입한 항목에 대해 예를 선택합니다. 취소를 선택한 다음 Alt+아래쪽 화살표를 눌러 드롭다운 목록을 연 다음 Enter 키를 눌러 선택합니다." sqref="B6:B23" xr:uid="{00000000-0002-0000-0000-000000000000}">
      <formula1>"예"</formula1>
    </dataValidation>
    <dataValidation type="list" errorStyle="warning" allowBlank="1" showInputMessage="1" showErrorMessage="1" error="목록에서 범주를 선택합니다. 취소를 선택한 다음 Alt+아래쪽 화살표를 눌러 드롭다운 목록을 연 다음 Enter 키를 눌러 선택합니다." sqref="E6:E23" xr:uid="{00000000-0002-0000-0000-000001000000}">
      <formula1>범주조회</formula1>
    </dataValidation>
    <dataValidation allowBlank="1" showInputMessage="1" showErrorMessage="1" prompt="이 식료품 목록 워크시트에서 식료품 목록을 만듭니다. 완료 열을 사용하여 항목을 구입한 경우를 나타냅니다." sqref="A1" xr:uid="{00000000-0002-0000-0000-000002000000}"/>
    <dataValidation allowBlank="1" showInputMessage="1" showErrorMessage="1" prompt="이 행은 이미지용입니다." sqref="B1" xr:uid="{00000000-0002-0000-0000-000003000000}"/>
    <dataValidation allowBlank="1" showInputMessage="1" showErrorMessage="1" prompt="이 셀에서는 총합계가 자동으로 계산됩니다. 총합계가 표 합계와 일치하지 않는 경우 아래에 “불균형”이라는 텍스트가 나타납니다." sqref="I3" xr:uid="{00000000-0002-0000-0000-000004000000}"/>
    <dataValidation allowBlank="1" showInputMessage="1" showErrorMessage="1" prompt="표 합계가 총합계와 같지 않은 경우 텍스트가 자동으로 나타납니다. 행 2의 범주 이름이 변경되었지만, 표 열 E의 범주가 이전 이름을 참조하는 경우 이러한 문제가 발생합니다." sqref="I4" xr:uid="{00000000-0002-0000-0000-000005000000}"/>
    <dataValidation allowBlank="1" showInputMessage="1" showErrorMessage="1" prompt="이 열에서 구입한 항목에 대해 예를 선택합니다. 그러면 글꼴 스타일이 취소선이 됩니다. Alt+아래쪽 화살표를 눌러 드롭다운 목록을 엽니다. 선택하려면 Enter 키를 누릅니다. 머리글 필터는 특정 항목을 찾습니다." sqref="B5" xr:uid="{00000000-0002-0000-0000-000006000000}"/>
    <dataValidation allowBlank="1" showInputMessage="1" showErrorMessage="1" prompt="이 머리글 아래의 열에는 항목을 입력합니다." sqref="C5" xr:uid="{00000000-0002-0000-0000-000007000000}"/>
    <dataValidation allowBlank="1" showInputMessage="1" showErrorMessage="1" prompt="이 머리글 아래의 열에는 상점 이름을 입력합니다." sqref="D5" xr:uid="{00000000-0002-0000-0000-000008000000}"/>
    <dataValidation allowBlank="1" showInputMessage="1" showErrorMessage="1" prompt="이 머리글 아래의 열에서 범주를 선택합니다. Alt+아래쪽 화살표를 눌러 드롭다운 목록을 엽니다. 선택하려면 Enter 키를 누릅니다. 범주 이름은 위에 정의된 값에 따라 채워집니다." sqref="E5" xr:uid="{00000000-0002-0000-0000-000009000000}"/>
    <dataValidation allowBlank="1" showInputMessage="1" showErrorMessage="1" prompt="이 머리글 아래의 열에는 수량을 입력합니다." sqref="F5" xr:uid="{00000000-0002-0000-0000-00000A000000}"/>
    <dataValidation allowBlank="1" showInputMessage="1" showErrorMessage="1" prompt="이 머리글 아래의 열에는 단위를 입력합니다." sqref="G5" xr:uid="{00000000-0002-0000-0000-00000B000000}"/>
    <dataValidation allowBlank="1" showInputMessage="1" showErrorMessage="1" prompt="이 머리글 아래의 열에는 단가를 입력합니다." sqref="H5" xr:uid="{00000000-0002-0000-0000-00000C000000}"/>
    <dataValidation allowBlank="1" showInputMessage="1" showErrorMessage="1" prompt="합계는 이 머리글 아래의 열에 자동으로 계산됩니다." sqref="I5" xr:uid="{00000000-0002-0000-0000-00000D000000}"/>
    <dataValidation allowBlank="1" showInputMessage="1" showErrorMessage="1" prompt="이 머리글 아래의 열에는 메모를 입력합니다." sqref="J5" xr:uid="{00000000-0002-0000-0000-00000E000000}"/>
    <dataValidation allowBlank="1" showInputMessage="1" showErrorMessage="1" prompt="이 셀에 범주를 입력합니다." sqref="D2:H2" xr:uid="{00000000-0002-0000-0000-00000F000000}"/>
    <dataValidation allowBlank="1" showInputMessage="1" showErrorMessage="1" prompt="총합계는 아래 셀에 자동으로 계산됩니다." sqref="I2" xr:uid="{00000000-0002-0000-0000-000010000000}"/>
    <dataValidation allowBlank="1" showInputMessage="1" showErrorMessage="1" prompt="위 범주에 대한 총 금액은 이 셀에 자동으로 업데이트됩니다." sqref="D3:H3" xr:uid="{00000000-0002-0000-0000-000011000000}"/>
    <dataValidation allowBlank="1" showInputMessage="1" showErrorMessage="1" prompt="이 셀은 이 워크시트의 제목용입니다. 오른쪽에 있는 셀에 범주를 사용자 지정합니다. 항목이 아래 식료품 목록 표에 추가되면 각 범주에 대한 합계가 자동으로 업데이트됩니다." sqref="B2:C3" xr:uid="{00000000-0002-0000-0000-000012000000}"/>
  </dataValidations>
  <printOptions horizontalCentered="1"/>
  <pageMargins left="0.3" right="0.3" top="0.5" bottom="0.5" header="0.3" footer="0.3"/>
  <pageSetup paperSize="9" scale="4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14</vt:i4>
      </vt:variant>
    </vt:vector>
  </HeadingPairs>
  <TitlesOfParts>
    <vt:vector size="15" baseType="lpstr">
      <vt:lpstr>식료품 목록</vt:lpstr>
      <vt:lpstr>'식료품 목록'!Print_Titles</vt:lpstr>
      <vt:lpstr>범주1</vt:lpstr>
      <vt:lpstr>범주1합계</vt:lpstr>
      <vt:lpstr>범주2</vt:lpstr>
      <vt:lpstr>범주2합계</vt:lpstr>
      <vt:lpstr>범주3</vt:lpstr>
      <vt:lpstr>범주3합계</vt:lpstr>
      <vt:lpstr>범주4</vt:lpstr>
      <vt:lpstr>범주4합계</vt:lpstr>
      <vt:lpstr>범주5</vt:lpstr>
      <vt:lpstr>범주5합계</vt:lpstr>
      <vt:lpstr>범주조회</vt:lpstr>
      <vt:lpstr>열제목1</vt:lpstr>
      <vt:lpstr>열제목지역1..J3.1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2017-06-14T13:47:43Z</dcterms:modified>
</cp:coreProperties>
</file>