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745"/>
  </bookViews>
  <sheets>
    <sheet name="Бақылау тақтасы" sheetId="1" r:id="rId1"/>
    <sheet name="Деректер енгізу" sheetId="3" r:id="rId2"/>
    <sheet name="BMI ақпараты" sheetId="2" r:id="rId3"/>
  </sheets>
  <definedNames>
    <definedName name="BMI">'Бақылау тақтасы'!$B$11</definedName>
    <definedName name="BMIсанаттары">'BMI ақпараты'!$B$8</definedName>
    <definedName name="LastDate">INDEX('Деректер енгізу'!$B:$B,MATCH(9.999E+307,'Деректер енгізу'!$B:$B),1)</definedName>
    <definedName name="LastWeight">INDEX('Деректер енгізу'!$C:$C,MATCH(9.999E+307,'Деректер енгізу'!$C:$C),1)</definedName>
    <definedName name="PeriodUnits">'Бақылау тақтасы'!$D$14</definedName>
    <definedName name="StartDate">'Бақылау тақтасы'!$B$8</definedName>
    <definedName name="TargetDate">'Бақылау тақтасы'!$B$17</definedName>
    <definedName name="TargetWeight">'Бақылау тақтасы'!$B$14</definedName>
    <definedName name="TotalDays">'Бақылау тақтасы'!$D$17</definedName>
    <definedName name="WeightToGo">'Бақылау тақтасы'!$G$18</definedName>
    <definedName name="Басыпшығару_Бөлігі" localSheetId="2">BMIақпараты[#All]</definedName>
    <definedName name="Басыпшығару_Бөлігі" localSheetId="0">'Бақылау тақтасы'!$B$5:$K$54</definedName>
    <definedName name="Басыпшығару_Бөлігі" localSheetId="1">деректер[#All]</definedName>
    <definedName name="Басыпшығару_тақырыптары" localSheetId="1">'Деректер енгізу'!$5:$5</definedName>
    <definedName name="Биіктік">'Бақылау тақтасы'!$D$8</definedName>
    <definedName name="кезең">'Бақылау тақтасы'!$C$14</definedName>
    <definedName name="ПайызСолЖерде">'Бақылау тақтасы'!$G$19</definedName>
    <definedName name="Салмағы">'Бақылау тақтасы'!$C$8</definedName>
  </definedNames>
  <calcPr calcId="152511"/>
</workbook>
</file>

<file path=xl/calcChain.xml><?xml version="1.0" encoding="utf-8"?>
<calcChain xmlns="http://schemas.openxmlformats.org/spreadsheetml/2006/main">
  <c r="B37" i="1" l="1"/>
  <c r="B36" i="1"/>
  <c r="B35" i="1"/>
  <c r="B34" i="1"/>
  <c r="B11" i="1" l="1"/>
  <c r="D17" i="1" l="1"/>
  <c r="C37" i="1" l="1"/>
  <c r="C36" i="1"/>
  <c r="C35" i="1"/>
  <c r="C34" i="1"/>
  <c r="G19" i="1" l="1"/>
  <c r="J6" i="1" l="1"/>
  <c r="J10" i="1" s="1"/>
  <c r="G18" i="1"/>
  <c r="F18" i="1"/>
  <c r="B17" i="1"/>
  <c r="F19" i="1" s="1"/>
</calcChain>
</file>

<file path=xl/sharedStrings.xml><?xml version="1.0" encoding="utf-8"?>
<sst xmlns="http://schemas.openxmlformats.org/spreadsheetml/2006/main" count="39" uniqueCount="39">
  <si>
    <t>ДЕНЕ МАССАСЫНЫҢ ИНДЕКСІ</t>
  </si>
  <si>
    <t>Күн</t>
  </si>
  <si>
    <t>Салмағы</t>
  </si>
  <si>
    <t>ЕНГІЗУ</t>
  </si>
  <si>
    <t>БЕЛ ЖӘНЕ БӨКСЕ</t>
  </si>
  <si>
    <t>ДЕНЕ МАССАСЫ ИНДЕКСІНІҢ САНАТЫ</t>
  </si>
  <si>
    <t>ТӨМЕНГІ ШЕК</t>
  </si>
  <si>
    <t>ЖОҒАРҒЫ ШЕК</t>
  </si>
  <si>
    <t>САЛМАҚ ЖЕТПЕУ</t>
  </si>
  <si>
    <t>ҚАЛЫПТЫ САЛМАҚ</t>
  </si>
  <si>
    <t>АРТЫҚ САЛМАҚ</t>
  </si>
  <si>
    <t>ТОЛЫҚТЫҚ (1-СЫНЫП)</t>
  </si>
  <si>
    <t>ТОЛЫҚТЫҚ (2-СЫНЫП)</t>
  </si>
  <si>
    <t>ПАТОЛОГИЯЛЫҚ СЕЗІМДІК</t>
  </si>
  <si>
    <t>КҮН</t>
  </si>
  <si>
    <t>САЛМАҒЫ</t>
  </si>
  <si>
    <t>ЖОЙЫЛҒАН КАЛОРИЯЛАР</t>
  </si>
  <si>
    <t>ПРОТЕИН</t>
  </si>
  <si>
    <t>КӨМІР СУЛАР</t>
  </si>
  <si>
    <t>МАЙ</t>
  </si>
  <si>
    <t>ҚАНТ</t>
  </si>
  <si>
    <t>СИСТОЛИКАЛЫҚ БАСТАЛУ МЕРЗІМІ</t>
  </si>
  <si>
    <t>ДИАСТОЛИКАЛЫҚ БАСТАЛУ МЕРЗІМІ</t>
  </si>
  <si>
    <t>ДЕМ АЛУ ПУЛЬСІ</t>
  </si>
  <si>
    <t>ТЫНЫС АЛУ КӨРСЕТКІШІ</t>
  </si>
  <si>
    <t>МАҚСАТҚА ҚАРСЫ ЖАЛПЫ ОРЫНДАЛУ БАРЫСЫ</t>
  </si>
  <si>
    <t>БАСТАЛУ КҮЙІ</t>
  </si>
  <si>
    <t>САЛМАҚТЫ БАСТАУ</t>
  </si>
  <si>
    <t>БИІКТІК</t>
  </si>
  <si>
    <t>САЛМАҚ ЖӘНЕ КАЛОРИЯЛАР</t>
  </si>
  <si>
    <t>ЕНГІЗУ ТРЕНДІ</t>
  </si>
  <si>
    <t>БЕЛ ЖӘНЕ БӨКСЕ ТРЕНДІ</t>
  </si>
  <si>
    <t>БАСТАУ ДЕРЕКТЕРІ ЖӘНЕ МАҚСАТТАРЫ</t>
  </si>
  <si>
    <t>АЙЛАР</t>
  </si>
  <si>
    <t>МАҚСАТТАЛҒАН КҮН</t>
  </si>
  <si>
    <t>БАРЛЫҚ КҮН</t>
  </si>
  <si>
    <t>МАҚСАТТАЛҒАН САЛМАҚ</t>
  </si>
  <si>
    <t>МЕРЗІМНЕН АРТЫҚ</t>
  </si>
  <si>
    <t>СУ 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</si>
</sst>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_);\(#,##0.0\)"/>
    <numFmt numFmtId="166" formatCode="d\.m\.yyyy"/>
    <numFmt numFmtId="167" formatCode="dd\.mm\.yyyy;@"/>
    <numFmt numFmtId="168" formatCode="0.0&quot; см&quot;"/>
  </numFmts>
  <fonts count="15" x14ac:knownFonts="1">
    <font>
      <sz val="10"/>
      <color theme="6"/>
      <name val="Verdana"/>
      <family val="2"/>
      <scheme val="minor"/>
    </font>
    <font>
      <sz val="11"/>
      <color rgb="FF3F3F76"/>
      <name val="Verdana"/>
      <family val="2"/>
      <scheme val="minor"/>
    </font>
    <font>
      <sz val="10"/>
      <color theme="1"/>
      <name val="Verdana"/>
      <family val="2"/>
      <scheme val="minor"/>
    </font>
    <font>
      <sz val="10"/>
      <color theme="0"/>
      <name val="Verdana"/>
      <family val="2"/>
      <scheme val="minor"/>
    </font>
    <font>
      <b/>
      <sz val="11"/>
      <color theme="0"/>
      <name val="Verdana"/>
      <family val="2"/>
      <scheme val="minor"/>
    </font>
    <font>
      <sz val="10"/>
      <color theme="6"/>
      <name val="Verdana"/>
      <family val="2"/>
      <scheme val="minor"/>
    </font>
    <font>
      <b/>
      <sz val="10"/>
      <color theme="4"/>
      <name val="Verdana"/>
      <family val="2"/>
      <scheme val="minor"/>
    </font>
    <font>
      <b/>
      <sz val="10"/>
      <color theme="5"/>
      <name val="Verdana"/>
      <family val="2"/>
      <scheme val="minor"/>
    </font>
    <font>
      <b/>
      <sz val="10"/>
      <color theme="6"/>
      <name val="Verdana"/>
      <family val="2"/>
      <scheme val="minor"/>
    </font>
    <font>
      <b/>
      <sz val="20"/>
      <color theme="4"/>
      <name val="Verdana"/>
      <family val="2"/>
      <scheme val="minor"/>
    </font>
    <font>
      <b/>
      <sz val="8"/>
      <color theme="6"/>
      <name val="Verdana"/>
      <family val="2"/>
      <scheme val="minor"/>
    </font>
    <font>
      <b/>
      <sz val="33"/>
      <color theme="4"/>
      <name val="Verdana"/>
      <family val="2"/>
      <scheme val="minor"/>
    </font>
    <font>
      <sz val="8"/>
      <color theme="6"/>
      <name val="Verdana"/>
      <family val="2"/>
      <scheme val="minor"/>
    </font>
    <font>
      <b/>
      <sz val="14"/>
      <color theme="6"/>
      <name val="Verdana"/>
      <family val="2"/>
      <scheme val="minor"/>
    </font>
    <font>
      <b/>
      <sz val="9"/>
      <color theme="5"/>
      <name val="Verdana"/>
      <family val="2"/>
      <scheme val="minor"/>
    </font>
  </fonts>
  <fills count="6">
    <fill>
      <patternFill patternType="none"/>
    </fill>
    <fill>
      <patternFill patternType="gray125"/>
    </fill>
    <fill>
      <patternFill patternType="solid">
        <fgColor theme="5" tint="0.399945066682943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24994659260841701"/>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bottom style="double">
        <color theme="0" tint="-0.34998626667073579"/>
      </bottom>
      <diagonal/>
    </border>
    <border>
      <left/>
      <right/>
      <top style="double">
        <color theme="0" tint="-0.34998626667073579"/>
      </top>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6795556505021"/>
      </top>
      <bottom/>
      <diagonal/>
    </border>
    <border>
      <left/>
      <right/>
      <top style="double">
        <color theme="0" tint="-0.14996795556505021"/>
      </top>
      <bottom style="thin">
        <color theme="0" tint="-0.14996795556505021"/>
      </bottom>
      <diagonal/>
    </border>
  </borders>
  <cellStyleXfs count="9">
    <xf numFmtId="0" fontId="0" fillId="0" borderId="0" applyFill="0" applyBorder="0" applyProtection="0">
      <alignment vertical="center"/>
    </xf>
    <xf numFmtId="0" fontId="4" fillId="5" borderId="0" applyNumberFormat="0" applyProtection="0">
      <alignment vertical="center"/>
    </xf>
    <xf numFmtId="0" fontId="1" fillId="2" borderId="1" applyNumberFormat="0" applyAlignment="0" applyProtection="0"/>
    <xf numFmtId="0" fontId="14" fillId="0" borderId="0" applyNumberFormat="0" applyFill="0" applyProtection="0">
      <alignment vertical="center"/>
    </xf>
    <xf numFmtId="0" fontId="6" fillId="0" borderId="0" applyNumberFormat="0" applyProtection="0">
      <alignment vertical="center"/>
    </xf>
    <xf numFmtId="0" fontId="13" fillId="0" borderId="0" applyNumberFormat="0" applyProtection="0">
      <alignment vertical="center"/>
    </xf>
    <xf numFmtId="0" fontId="5" fillId="3" borderId="0" applyNumberFormat="0" applyBorder="0" applyProtection="0">
      <alignment horizontal="left" vertical="center"/>
    </xf>
    <xf numFmtId="0" fontId="5" fillId="4" borderId="0" applyNumberFormat="0" applyBorder="0" applyProtection="0">
      <alignment horizontal="left" vertical="center"/>
    </xf>
    <xf numFmtId="0" fontId="12" fillId="0" borderId="2">
      <alignment horizontal="left" vertical="center"/>
    </xf>
  </cellStyleXfs>
  <cellXfs count="57">
    <xf numFmtId="0" fontId="0" fillId="0" borderId="0" xfId="0">
      <alignment vertical="center"/>
    </xf>
    <xf numFmtId="0" fontId="2" fillId="0" borderId="0" xfId="0" applyFont="1">
      <alignment vertical="center"/>
    </xf>
    <xf numFmtId="0" fontId="3" fillId="0" borderId="0" xfId="0" applyFont="1">
      <alignment vertical="center"/>
    </xf>
    <xf numFmtId="14" fontId="3" fillId="0" borderId="0" xfId="0" applyNumberFormat="1" applyFont="1">
      <alignment vertical="center"/>
    </xf>
    <xf numFmtId="164" fontId="3" fillId="0" borderId="0" xfId="0" applyNumberFormat="1" applyFont="1">
      <alignment vertical="center"/>
    </xf>
    <xf numFmtId="10" fontId="3" fillId="0" borderId="0" xfId="0" applyNumberFormat="1" applyFont="1">
      <alignment vertical="center"/>
    </xf>
    <xf numFmtId="0" fontId="4" fillId="5" borderId="0" xfId="1" applyBorder="1" applyAlignment="1">
      <alignment vertical="center"/>
    </xf>
    <xf numFmtId="0" fontId="0" fillId="0" borderId="0" xfId="0" applyFont="1" applyBorder="1">
      <alignment vertical="center"/>
    </xf>
    <xf numFmtId="0" fontId="6" fillId="0" borderId="0" xfId="4">
      <alignment vertical="center"/>
    </xf>
    <xf numFmtId="0" fontId="5" fillId="3" borderId="0" xfId="6" applyAlignment="1">
      <alignment horizontal="left" vertical="center"/>
    </xf>
    <xf numFmtId="2" fontId="5" fillId="4" borderId="0" xfId="7" applyNumberFormat="1" applyBorder="1" applyAlignment="1">
      <alignment horizontal="left" vertical="center"/>
    </xf>
    <xf numFmtId="0" fontId="5" fillId="4" borderId="0" xfId="7" applyBorder="1">
      <alignment horizontal="left" vertical="center"/>
    </xf>
    <xf numFmtId="0" fontId="5" fillId="3" borderId="0" xfId="6" applyBorder="1">
      <alignment horizontal="left" vertical="center"/>
    </xf>
    <xf numFmtId="0" fontId="0" fillId="0" borderId="0" xfId="0" applyFont="1" applyBorder="1" applyAlignment="1">
      <alignment horizontal="left" vertical="center"/>
    </xf>
    <xf numFmtId="0" fontId="0" fillId="0" borderId="5" xfId="0" applyBorder="1">
      <alignment vertical="center"/>
    </xf>
    <xf numFmtId="0" fontId="12" fillId="0" borderId="2" xfId="0" applyFont="1" applyBorder="1" applyAlignment="1">
      <alignment horizontal="left" vertical="center"/>
    </xf>
    <xf numFmtId="1" fontId="9" fillId="0" borderId="0" xfId="4" applyNumberFormat="1" applyFont="1" applyAlignment="1">
      <alignment horizontal="left" vertical="center"/>
    </xf>
    <xf numFmtId="0" fontId="12" fillId="0" borderId="0" xfId="0" applyFont="1">
      <alignment vertical="center"/>
    </xf>
    <xf numFmtId="0" fontId="14" fillId="0" borderId="6" xfId="3" applyBorder="1">
      <alignment vertical="center"/>
    </xf>
    <xf numFmtId="0" fontId="0" fillId="0" borderId="6" xfId="0" applyBorder="1">
      <alignment vertical="center"/>
    </xf>
    <xf numFmtId="164" fontId="13" fillId="0" borderId="9" xfId="5" applyNumberFormat="1" applyFont="1" applyBorder="1">
      <alignment vertical="center"/>
    </xf>
    <xf numFmtId="165" fontId="13" fillId="0" borderId="9" xfId="5" applyNumberFormat="1" applyBorder="1" applyAlignment="1">
      <alignment horizontal="left" vertical="center"/>
    </xf>
    <xf numFmtId="1" fontId="13" fillId="0" borderId="10" xfId="5" applyNumberFormat="1" applyBorder="1">
      <alignment vertical="center"/>
    </xf>
    <xf numFmtId="0" fontId="12" fillId="0" borderId="2" xfId="8">
      <alignment horizontal="left" vertical="center"/>
    </xf>
    <xf numFmtId="0" fontId="12" fillId="0" borderId="0" xfId="8" applyBorder="1">
      <alignment horizontal="left" vertical="center"/>
    </xf>
    <xf numFmtId="0" fontId="0" fillId="0" borderId="0" xfId="0" applyBorder="1" applyAlignment="1">
      <alignment horizontal="left" vertical="center"/>
    </xf>
    <xf numFmtId="0" fontId="8" fillId="0" borderId="0" xfId="5" applyFont="1">
      <alignment vertical="center"/>
    </xf>
    <xf numFmtId="0" fontId="7" fillId="0" borderId="0" xfId="3" applyFont="1">
      <alignment vertical="center"/>
    </xf>
    <xf numFmtId="0" fontId="0" fillId="0" borderId="0" xfId="0" applyAlignment="1"/>
    <xf numFmtId="0" fontId="14" fillId="0" borderId="0" xfId="3" applyAlignment="1">
      <alignment vertical="center"/>
    </xf>
    <xf numFmtId="0" fontId="14" fillId="0" borderId="6" xfId="3" applyBorder="1" applyAlignment="1">
      <alignment vertical="center"/>
    </xf>
    <xf numFmtId="0" fontId="8" fillId="0" borderId="13" xfId="5" applyFont="1" applyBorder="1" applyAlignment="1">
      <alignment vertical="center"/>
    </xf>
    <xf numFmtId="0" fontId="6" fillId="0" borderId="13" xfId="4" applyFont="1" applyBorder="1" applyAlignment="1">
      <alignment vertical="center"/>
    </xf>
    <xf numFmtId="0" fontId="7" fillId="0" borderId="13" xfId="3" applyFont="1" applyBorder="1" applyAlignment="1">
      <alignment vertical="center"/>
    </xf>
    <xf numFmtId="166" fontId="13" fillId="0" borderId="9" xfId="5" applyNumberFormat="1" applyFont="1" applyBorder="1" applyAlignment="1">
      <alignment horizontal="left" vertical="center"/>
    </xf>
    <xf numFmtId="167" fontId="0" fillId="0" borderId="0" xfId="0" applyNumberFormat="1" applyFont="1" applyBorder="1" applyAlignment="1">
      <alignment horizontal="left" vertical="center"/>
    </xf>
    <xf numFmtId="166" fontId="9" fillId="0" borderId="0" xfId="4" applyNumberFormat="1" applyFont="1" applyAlignment="1">
      <alignment horizontal="left" vertical="center"/>
    </xf>
    <xf numFmtId="0" fontId="13" fillId="0" borderId="11" xfId="5" applyBorder="1">
      <alignment vertical="center"/>
    </xf>
    <xf numFmtId="0" fontId="13" fillId="0" borderId="9" xfId="5" applyBorder="1">
      <alignment vertical="center"/>
    </xf>
    <xf numFmtId="9" fontId="11" fillId="0" borderId="7" xfId="4" applyNumberFormat="1" applyFont="1" applyBorder="1" applyAlignment="1">
      <alignment horizontal="center" vertical="center"/>
    </xf>
    <xf numFmtId="9" fontId="11" fillId="0" borderId="0" xfId="4" applyNumberFormat="1" applyFont="1" applyBorder="1" applyAlignment="1">
      <alignment horizontal="center" vertical="center"/>
    </xf>
    <xf numFmtId="0" fontId="12" fillId="0" borderId="0" xfId="8" applyBorder="1">
      <alignment horizontal="left" vertical="center"/>
    </xf>
    <xf numFmtId="0" fontId="14" fillId="0" borderId="6" xfId="3" applyBorder="1">
      <alignment vertical="center"/>
    </xf>
    <xf numFmtId="0" fontId="10" fillId="0" borderId="0" xfId="5" applyFont="1" applyAlignment="1">
      <alignment horizontal="center" vertical="center"/>
    </xf>
    <xf numFmtId="0" fontId="12" fillId="0" borderId="0" xfId="0" applyFont="1" applyAlignment="1">
      <alignment horizontal="left" wrapText="1"/>
    </xf>
    <xf numFmtId="0" fontId="12" fillId="0" borderId="10" xfId="8" applyBorder="1" applyAlignment="1">
      <alignment horizontal="left" vertical="center"/>
    </xf>
    <xf numFmtId="0" fontId="12" fillId="0" borderId="8" xfId="8" applyBorder="1" applyAlignment="1">
      <alignment horizontal="left" vertical="center"/>
    </xf>
    <xf numFmtId="168" fontId="13" fillId="0" borderId="10" xfId="5" applyNumberFormat="1" applyFont="1" applyBorder="1">
      <alignment vertical="center"/>
    </xf>
    <xf numFmtId="168" fontId="13" fillId="0" borderId="11" xfId="5" applyNumberFormat="1" applyFont="1" applyBorder="1">
      <alignment vertical="center"/>
    </xf>
    <xf numFmtId="0" fontId="12" fillId="0" borderId="10" xfId="8" applyBorder="1">
      <alignment horizontal="left" vertical="center"/>
    </xf>
    <xf numFmtId="0" fontId="12" fillId="0" borderId="11" xfId="8" applyBorder="1">
      <alignment horizontal="left" vertical="center"/>
    </xf>
    <xf numFmtId="0" fontId="6" fillId="0" borderId="3" xfId="4" applyBorder="1" applyAlignment="1">
      <alignment horizontal="center" vertical="center"/>
    </xf>
    <xf numFmtId="0" fontId="6" fillId="0" borderId="4" xfId="4" applyBorder="1" applyAlignment="1">
      <alignment horizontal="center" vertical="center"/>
    </xf>
    <xf numFmtId="0" fontId="7" fillId="0" borderId="12" xfId="3" applyFont="1" applyBorder="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0" fillId="0" borderId="0" xfId="0" applyAlignment="1">
      <alignment horizontal="center" vertical="center"/>
    </xf>
  </cellXfs>
  <cellStyles count="9">
    <cellStyle name="1-тақырып" xfId="1" builtinId="16" customBuiltin="1"/>
    <cellStyle name="20% - Екпін1" xfId="6" builtinId="30" customBuiltin="1"/>
    <cellStyle name="20% - Екпін2" xfId="7" builtinId="34" customBuiltin="1"/>
    <cellStyle name="2-тақырып" xfId="4" builtinId="17" customBuiltin="1"/>
    <cellStyle name="3-тақырып" xfId="3" builtinId="18" customBuiltin="1"/>
    <cellStyle name="4-тақырып" xfId="5" builtinId="19" customBuiltin="1"/>
    <cellStyle name="Data Labels" xfId="8"/>
    <cellStyle name="Енгізу" xfId="2" builtinId="20" customBuiltin="1"/>
    <cellStyle name="Қалыпты" xfId="0" builtinId="0" customBuiltin="1"/>
  </cellStyles>
  <dxfs count="10">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sz val="10"/>
        <color theme="6"/>
        <name val="Verdana"/>
        <scheme val="minor"/>
      </font>
      <alignment horizontal="left" vertical="center" textRotation="0" wrapText="0" indent="0" justifyLastLine="0" shrinkToFit="0" readingOrder="0"/>
    </dxf>
    <dxf>
      <font>
        <strike val="0"/>
        <outline val="0"/>
        <shadow val="0"/>
        <u val="none"/>
        <vertAlign val="baseline"/>
        <sz val="10"/>
        <color theme="6"/>
        <name val="Verdana"/>
        <scheme val="minor"/>
      </font>
      <alignment horizontal="left" vertical="center" textRotation="0" wrapText="0" indent="0" justifyLastLine="0" shrinkToFit="0" readingOrder="0"/>
    </dxf>
    <dxf>
      <font>
        <strike val="0"/>
        <outline val="0"/>
        <shadow val="0"/>
        <u val="none"/>
        <vertAlign val="baseline"/>
        <sz val="10"/>
        <color theme="6"/>
        <name val="Verdana"/>
        <scheme val="minor"/>
      </font>
      <alignment horizontal="left" vertical="center" textRotation="0" wrapText="0" indent="0" justifyLastLine="0" shrinkToFit="0" readingOrder="0"/>
    </dxf>
    <dxf>
      <font>
        <strike val="0"/>
        <outline val="0"/>
        <shadow val="0"/>
        <u val="none"/>
        <vertAlign val="baseline"/>
        <sz val="10"/>
        <name val="Verdana"/>
        <scheme val="minor"/>
      </font>
    </dxf>
    <dxf>
      <border outline="0">
        <bottom style="thin">
          <color theme="0" tint="-0.14996795556505021"/>
        </bottom>
      </border>
    </dxf>
    <dxf>
      <font>
        <b/>
        <i val="0"/>
        <strike val="0"/>
        <condense val="0"/>
        <extend val="0"/>
        <outline val="0"/>
        <shadow val="0"/>
        <u val="none"/>
        <vertAlign val="baseline"/>
        <sz val="10"/>
        <color theme="5"/>
        <name val="Verdana"/>
        <scheme val="minor"/>
      </font>
      <alignment horizontal="general" vertical="center" textRotation="0" wrapText="0" indent="0" justifyLastLine="0" shrinkToFit="0" readingOrder="0"/>
    </dxf>
    <dxf>
      <font>
        <b val="0"/>
        <i val="0"/>
        <color theme="6"/>
      </font>
      <border diagonalUp="0" diagonalDown="0">
        <left/>
        <right/>
        <top style="double">
          <color theme="0" tint="-0.14996795556505021"/>
        </top>
        <bottom style="thin">
          <color theme="0" tint="-0.14996795556505021"/>
        </bottom>
        <vertical/>
        <horizontal/>
      </border>
    </dxf>
    <dxf>
      <font>
        <b val="0"/>
        <i val="0"/>
        <color theme="6"/>
      </font>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Салмақты жоғалтуды бақылағыш" defaultPivotStyle="PivotStyleLight16">
    <tableStyle name="Салмақты жоғалтуды бақылағыш" pivot="0" count="2">
      <tableStyleElement type="wholeTable" dxfId="9"/>
      <tableStyleElement type="headerRow" dxfId="8"/>
    </tableStyle>
  </tableStyles>
  <colors>
    <mruColors>
      <color rgb="FFFF8181"/>
      <color rgb="FFFED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kk-KZ" sz="800">
                <a:solidFill>
                  <a:schemeClr val="accent3"/>
                </a:solidFill>
              </a:rPr>
              <a:t>САЛМАҒЫ</a:t>
            </a:r>
          </a:p>
        </c:rich>
      </c:tx>
      <c:layout/>
      <c:overlay val="0"/>
    </c:title>
    <c:autoTitleDeleted val="0"/>
    <c:plotArea>
      <c:layout/>
      <c:lineChart>
        <c:grouping val="standard"/>
        <c:varyColors val="0"/>
        <c:ser>
          <c:idx val="0"/>
          <c:order val="0"/>
          <c:spPr>
            <a:ln>
              <a:solidFill>
                <a:schemeClr val="accent2">
                  <a:lumMod val="75000"/>
                </a:schemeClr>
              </a:solidFill>
            </a:ln>
          </c:spPr>
          <c:marker>
            <c:symbol val="none"/>
          </c:marker>
          <c:cat>
            <c:numRef>
              <c:f>'Деректер енгізу'!$B$7:$B$21</c:f>
              <c:numCache>
                <c:formatCode>dd\.mm\.yyyy;@</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'Деректер енгізу'!$C$7:$C$21</c:f>
              <c:numCache>
                <c:formatCode>General</c:formatCode>
                <c:ptCount val="15"/>
                <c:pt idx="0">
                  <c:v>93</c:v>
                </c:pt>
                <c:pt idx="1">
                  <c:v>92</c:v>
                </c:pt>
                <c:pt idx="2">
                  <c:v>91.6</c:v>
                </c:pt>
                <c:pt idx="3">
                  <c:v>91.6</c:v>
                </c:pt>
                <c:pt idx="4">
                  <c:v>91.2</c:v>
                </c:pt>
                <c:pt idx="5">
                  <c:v>90.7</c:v>
                </c:pt>
                <c:pt idx="6">
                  <c:v>91.6</c:v>
                </c:pt>
                <c:pt idx="7">
                  <c:v>90.7</c:v>
                </c:pt>
                <c:pt idx="8">
                  <c:v>90.3</c:v>
                </c:pt>
                <c:pt idx="9">
                  <c:v>89.3</c:v>
                </c:pt>
                <c:pt idx="10">
                  <c:v>88.5</c:v>
                </c:pt>
                <c:pt idx="11">
                  <c:v>88.9</c:v>
                </c:pt>
                <c:pt idx="12">
                  <c:v>88</c:v>
                </c:pt>
                <c:pt idx="13">
                  <c:v>87</c:v>
                </c:pt>
                <c:pt idx="14">
                  <c:v>90.2</c:v>
                </c:pt>
              </c:numCache>
            </c:numRef>
          </c:val>
          <c:smooth val="0"/>
        </c:ser>
        <c:dLbls>
          <c:showLegendKey val="0"/>
          <c:showVal val="0"/>
          <c:showCatName val="0"/>
          <c:showSerName val="0"/>
          <c:showPercent val="0"/>
          <c:showBubbleSize val="0"/>
        </c:dLbls>
        <c:smooth val="0"/>
        <c:axId val="110193584"/>
        <c:axId val="110194144"/>
      </c:lineChart>
      <c:dateAx>
        <c:axId val="110193584"/>
        <c:scaling>
          <c:orientation val="minMax"/>
        </c:scaling>
        <c:delete val="1"/>
        <c:axPos val="b"/>
        <c:numFmt formatCode="dd\.mm\.yyyy;@" sourceLinked="1"/>
        <c:majorTickMark val="out"/>
        <c:minorTickMark val="none"/>
        <c:tickLblPos val="nextTo"/>
        <c:crossAx val="110194144"/>
        <c:crosses val="autoZero"/>
        <c:auto val="1"/>
        <c:lblOffset val="100"/>
        <c:baseTimeUnit val="days"/>
      </c:dateAx>
      <c:valAx>
        <c:axId val="11019414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kk-KZ"/>
          </a:p>
        </c:txPr>
        <c:crossAx val="110193584"/>
        <c:crosses val="autoZero"/>
        <c:crossBetween val="between"/>
        <c:majorUnit val="10"/>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kk-KZ" sz="800">
                <a:solidFill>
                  <a:schemeClr val="accent3"/>
                </a:solidFill>
              </a:rPr>
              <a:t>ЖОЙЫЛҒАН КАЛОРИЯЛАР</a:t>
            </a:r>
          </a:p>
        </c:rich>
      </c:tx>
      <c:layout/>
      <c:overlay val="0"/>
    </c:title>
    <c:autoTitleDeleted val="0"/>
    <c:plotArea>
      <c:layout/>
      <c:lineChart>
        <c:grouping val="standard"/>
        <c:varyColors val="0"/>
        <c:ser>
          <c:idx val="0"/>
          <c:order val="0"/>
          <c:spPr>
            <a:ln>
              <a:solidFill>
                <a:schemeClr val="accent2">
                  <a:lumMod val="75000"/>
                </a:schemeClr>
              </a:solidFill>
            </a:ln>
          </c:spPr>
          <c:marker>
            <c:symbol val="none"/>
          </c:marker>
          <c:cat>
            <c:numRef>
              <c:f>'Деректер енгізу'!$B$7:$B$21</c:f>
              <c:numCache>
                <c:formatCode>dd\.mm\.yyyy;@</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'Деректер енгізу'!$D$7:$D$21</c:f>
              <c:numCache>
                <c:formatCode>General</c:formatCode>
                <c:ptCount val="15"/>
                <c:pt idx="0">
                  <c:v>1500</c:v>
                </c:pt>
                <c:pt idx="1">
                  <c:v>2000</c:v>
                </c:pt>
                <c:pt idx="2">
                  <c:v>2000</c:v>
                </c:pt>
                <c:pt idx="3">
                  <c:v>2000</c:v>
                </c:pt>
                <c:pt idx="4">
                  <c:v>1500</c:v>
                </c:pt>
                <c:pt idx="5">
                  <c:v>1400</c:v>
                </c:pt>
                <c:pt idx="6">
                  <c:v>2000</c:v>
                </c:pt>
                <c:pt idx="7">
                  <c:v>1100</c:v>
                </c:pt>
                <c:pt idx="8">
                  <c:v>1100</c:v>
                </c:pt>
                <c:pt idx="9">
                  <c:v>1800</c:v>
                </c:pt>
                <c:pt idx="10">
                  <c:v>2000</c:v>
                </c:pt>
                <c:pt idx="11">
                  <c:v>2000</c:v>
                </c:pt>
                <c:pt idx="12">
                  <c:v>1300</c:v>
                </c:pt>
                <c:pt idx="13">
                  <c:v>1100</c:v>
                </c:pt>
                <c:pt idx="14">
                  <c:v>1200</c:v>
                </c:pt>
              </c:numCache>
            </c:numRef>
          </c:val>
          <c:smooth val="0"/>
        </c:ser>
        <c:dLbls>
          <c:showLegendKey val="0"/>
          <c:showVal val="0"/>
          <c:showCatName val="0"/>
          <c:showSerName val="0"/>
          <c:showPercent val="0"/>
          <c:showBubbleSize val="0"/>
        </c:dLbls>
        <c:smooth val="0"/>
        <c:axId val="111673968"/>
        <c:axId val="111674528"/>
      </c:lineChart>
      <c:dateAx>
        <c:axId val="111673968"/>
        <c:scaling>
          <c:orientation val="minMax"/>
        </c:scaling>
        <c:delete val="1"/>
        <c:axPos val="b"/>
        <c:numFmt formatCode="dd\.mm\.yyyy;@" sourceLinked="1"/>
        <c:majorTickMark val="out"/>
        <c:minorTickMark val="none"/>
        <c:tickLblPos val="nextTo"/>
        <c:crossAx val="111674528"/>
        <c:crosses val="autoZero"/>
        <c:auto val="1"/>
        <c:lblOffset val="100"/>
        <c:baseTimeUnit val="days"/>
      </c:dateAx>
      <c:valAx>
        <c:axId val="111674528"/>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kk-KZ"/>
          </a:p>
        </c:txPr>
        <c:crossAx val="111673968"/>
        <c:crosses val="autoZero"/>
        <c:crossBetween val="between"/>
        <c:majorUnit val="1000"/>
        <c:minorUnit val="100"/>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kk-KZ" sz="800">
                <a:solidFill>
                  <a:schemeClr val="accent3"/>
                </a:solidFill>
              </a:rPr>
              <a:t>ҚАН</a:t>
            </a:r>
            <a:r>
              <a:rPr lang="kk-KZ" sz="800" baseline="0">
                <a:solidFill>
                  <a:schemeClr val="accent3"/>
                </a:solidFill>
              </a:rPr>
              <a:t> ҚЫСЫМ</a:t>
            </a:r>
            <a:endParaRPr lang="kk-KZ" sz="800">
              <a:solidFill>
                <a:schemeClr val="accent3"/>
              </a:solidFill>
            </a:endParaRPr>
          </a:p>
        </c:rich>
      </c:tx>
      <c:layout/>
      <c:overlay val="0"/>
    </c:title>
    <c:autoTitleDeleted val="0"/>
    <c:plotArea>
      <c:layout/>
      <c:lineChart>
        <c:grouping val="standard"/>
        <c:varyColors val="0"/>
        <c:ser>
          <c:idx val="0"/>
          <c:order val="0"/>
          <c:tx>
            <c:strRef>
              <c:f>'Деректер енгізу'!$J$6</c:f>
              <c:strCache>
                <c:ptCount val="1"/>
                <c:pt idx="0">
                  <c:v>СИСТОЛИКАЛЫҚ БАСТАЛУ МЕРЗІМІ</c:v>
                </c:pt>
              </c:strCache>
            </c:strRef>
          </c:tx>
          <c:spPr>
            <a:ln>
              <a:solidFill>
                <a:schemeClr val="accent2"/>
              </a:solidFill>
            </a:ln>
          </c:spPr>
          <c:marker>
            <c:symbol val="none"/>
          </c:marker>
          <c:cat>
            <c:numRef>
              <c:f>'Деректер енгізу'!$B$7:$B$21</c:f>
              <c:numCache>
                <c:formatCode>dd\.mm\.yyyy;@</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'Деректер енгізу'!$J$7:$J$21</c:f>
              <c:numCache>
                <c:formatCode>General</c:formatCode>
                <c:ptCount val="15"/>
                <c:pt idx="0">
                  <c:v>125</c:v>
                </c:pt>
                <c:pt idx="1">
                  <c:v>125</c:v>
                </c:pt>
                <c:pt idx="2">
                  <c:v>124</c:v>
                </c:pt>
                <c:pt idx="3">
                  <c:v>135</c:v>
                </c:pt>
                <c:pt idx="4">
                  <c:v>130</c:v>
                </c:pt>
                <c:pt idx="5">
                  <c:v>120</c:v>
                </c:pt>
                <c:pt idx="6">
                  <c:v>120</c:v>
                </c:pt>
                <c:pt idx="7">
                  <c:v>130</c:v>
                </c:pt>
                <c:pt idx="8">
                  <c:v>130</c:v>
                </c:pt>
                <c:pt idx="9">
                  <c:v>130</c:v>
                </c:pt>
                <c:pt idx="10">
                  <c:v>125</c:v>
                </c:pt>
                <c:pt idx="11">
                  <c:v>130</c:v>
                </c:pt>
                <c:pt idx="12">
                  <c:v>120</c:v>
                </c:pt>
                <c:pt idx="13">
                  <c:v>125</c:v>
                </c:pt>
                <c:pt idx="14">
                  <c:v>130</c:v>
                </c:pt>
              </c:numCache>
            </c:numRef>
          </c:val>
          <c:smooth val="0"/>
        </c:ser>
        <c:ser>
          <c:idx val="1"/>
          <c:order val="1"/>
          <c:tx>
            <c:strRef>
              <c:f>'Деректер енгізу'!$K$6</c:f>
              <c:strCache>
                <c:ptCount val="1"/>
                <c:pt idx="0">
                  <c:v>ДИАСТОЛИКАЛЫҚ БАСТАЛУ МЕРЗІМІ</c:v>
                </c:pt>
              </c:strCache>
            </c:strRef>
          </c:tx>
          <c:spPr>
            <a:ln>
              <a:solidFill>
                <a:schemeClr val="accent2">
                  <a:lumMod val="50000"/>
                </a:schemeClr>
              </a:solidFill>
            </a:ln>
          </c:spPr>
          <c:marker>
            <c:symbol val="none"/>
          </c:marker>
          <c:val>
            <c:numRef>
              <c:f>'Деректер енгізу'!$K$7:$K$21</c:f>
              <c:numCache>
                <c:formatCode>General</c:formatCode>
                <c:ptCount val="15"/>
                <c:pt idx="0">
                  <c:v>75</c:v>
                </c:pt>
                <c:pt idx="1">
                  <c:v>75</c:v>
                </c:pt>
                <c:pt idx="2">
                  <c:v>75</c:v>
                </c:pt>
                <c:pt idx="3">
                  <c:v>70</c:v>
                </c:pt>
                <c:pt idx="4">
                  <c:v>75</c:v>
                </c:pt>
                <c:pt idx="5">
                  <c:v>75</c:v>
                </c:pt>
                <c:pt idx="6">
                  <c:v>75</c:v>
                </c:pt>
                <c:pt idx="7">
                  <c:v>70</c:v>
                </c:pt>
                <c:pt idx="8">
                  <c:v>75</c:v>
                </c:pt>
                <c:pt idx="9">
                  <c:v>75</c:v>
                </c:pt>
                <c:pt idx="10">
                  <c:v>75</c:v>
                </c:pt>
                <c:pt idx="11">
                  <c:v>75</c:v>
                </c:pt>
                <c:pt idx="12">
                  <c:v>75</c:v>
                </c:pt>
                <c:pt idx="13">
                  <c:v>75</c:v>
                </c:pt>
                <c:pt idx="14">
                  <c:v>75</c:v>
                </c:pt>
              </c:numCache>
            </c:numRef>
          </c:val>
          <c:smooth val="0"/>
        </c:ser>
        <c:dLbls>
          <c:showLegendKey val="0"/>
          <c:showVal val="0"/>
          <c:showCatName val="0"/>
          <c:showSerName val="0"/>
          <c:showPercent val="0"/>
          <c:showBubbleSize val="0"/>
        </c:dLbls>
        <c:smooth val="0"/>
        <c:axId val="111677328"/>
        <c:axId val="111677888"/>
      </c:lineChart>
      <c:dateAx>
        <c:axId val="111677328"/>
        <c:scaling>
          <c:orientation val="minMax"/>
        </c:scaling>
        <c:delete val="1"/>
        <c:axPos val="b"/>
        <c:numFmt formatCode="dd\.mm\.yyyy;@" sourceLinked="1"/>
        <c:majorTickMark val="out"/>
        <c:minorTickMark val="none"/>
        <c:tickLblPos val="nextTo"/>
        <c:crossAx val="111677888"/>
        <c:crosses val="autoZero"/>
        <c:auto val="1"/>
        <c:lblOffset val="100"/>
        <c:baseTimeUnit val="days"/>
      </c:dateAx>
      <c:valAx>
        <c:axId val="111677888"/>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kk-KZ"/>
          </a:p>
        </c:txPr>
        <c:crossAx val="111677328"/>
        <c:crosses val="autoZero"/>
        <c:crossBetween val="between"/>
      </c:valAx>
      <c:spPr>
        <a:ln>
          <a:solidFill>
            <a:schemeClr val="bg1">
              <a:lumMod val="85000"/>
            </a:schemeClr>
          </a:solidFill>
        </a:ln>
      </c:spPr>
    </c:plotArea>
    <c:legend>
      <c:legendPos val="t"/>
      <c:layout/>
      <c:overlay val="0"/>
      <c:txPr>
        <a:bodyPr/>
        <a:lstStyle/>
        <a:p>
          <a:pPr>
            <a:defRPr sz="800">
              <a:solidFill>
                <a:schemeClr val="accent3"/>
              </a:solidFill>
            </a:defRPr>
          </a:pPr>
          <a:endParaRPr lang="kk-KZ"/>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200"/>
            </a:pPr>
            <a:r>
              <a:rPr lang="kk-KZ" sz="800">
                <a:solidFill>
                  <a:schemeClr val="accent3"/>
                </a:solidFill>
              </a:rPr>
              <a:t>ПУЛЬС ЖӘНЕ ТЫНЫС АЛУ КӨРСЕТКІШІ</a:t>
            </a:r>
          </a:p>
        </c:rich>
      </c:tx>
      <c:layout/>
      <c:overlay val="0"/>
    </c:title>
    <c:autoTitleDeleted val="0"/>
    <c:plotArea>
      <c:layout/>
      <c:lineChart>
        <c:grouping val="standard"/>
        <c:varyColors val="0"/>
        <c:ser>
          <c:idx val="0"/>
          <c:order val="0"/>
          <c:tx>
            <c:strRef>
              <c:f>'Деректер енгізу'!$L$6</c:f>
              <c:strCache>
                <c:ptCount val="1"/>
                <c:pt idx="0">
                  <c:v>ДЕМ АЛУ ПУЛЬСІ</c:v>
                </c:pt>
              </c:strCache>
            </c:strRef>
          </c:tx>
          <c:spPr>
            <a:ln>
              <a:solidFill>
                <a:schemeClr val="accent2"/>
              </a:solidFill>
            </a:ln>
          </c:spPr>
          <c:marker>
            <c:symbol val="none"/>
          </c:marker>
          <c:cat>
            <c:numRef>
              <c:f>'Деректер енгізу'!$B$7:$B$21</c:f>
              <c:numCache>
                <c:formatCode>dd\.mm\.yyyy;@</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'Деректер енгізу'!$L$7:$L$21</c:f>
              <c:numCache>
                <c:formatCode>General</c:formatCode>
                <c:ptCount val="15"/>
                <c:pt idx="0">
                  <c:v>65</c:v>
                </c:pt>
                <c:pt idx="1">
                  <c:v>63</c:v>
                </c:pt>
                <c:pt idx="2">
                  <c:v>65</c:v>
                </c:pt>
                <c:pt idx="3">
                  <c:v>60</c:v>
                </c:pt>
                <c:pt idx="4">
                  <c:v>60</c:v>
                </c:pt>
                <c:pt idx="5">
                  <c:v>65</c:v>
                </c:pt>
                <c:pt idx="6">
                  <c:v>65</c:v>
                </c:pt>
                <c:pt idx="7">
                  <c:v>65</c:v>
                </c:pt>
                <c:pt idx="8">
                  <c:v>65</c:v>
                </c:pt>
                <c:pt idx="9">
                  <c:v>60</c:v>
                </c:pt>
                <c:pt idx="10">
                  <c:v>55</c:v>
                </c:pt>
                <c:pt idx="11">
                  <c:v>65</c:v>
                </c:pt>
                <c:pt idx="12">
                  <c:v>60</c:v>
                </c:pt>
                <c:pt idx="13">
                  <c:v>60</c:v>
                </c:pt>
                <c:pt idx="14">
                  <c:v>55</c:v>
                </c:pt>
              </c:numCache>
            </c:numRef>
          </c:val>
          <c:smooth val="0"/>
        </c:ser>
        <c:ser>
          <c:idx val="1"/>
          <c:order val="1"/>
          <c:tx>
            <c:strRef>
              <c:f>'Деректер енгізу'!$M$6</c:f>
              <c:strCache>
                <c:ptCount val="1"/>
                <c:pt idx="0">
                  <c:v>ТЫНЫС АЛУ КӨРСЕТКІШІ</c:v>
                </c:pt>
              </c:strCache>
            </c:strRef>
          </c:tx>
          <c:spPr>
            <a:ln>
              <a:solidFill>
                <a:schemeClr val="accent2">
                  <a:lumMod val="50000"/>
                </a:schemeClr>
              </a:solidFill>
            </a:ln>
          </c:spPr>
          <c:marker>
            <c:symbol val="none"/>
          </c:marker>
          <c:val>
            <c:numRef>
              <c:f>'Деректер енгізу'!$M$7:$M$21</c:f>
              <c:numCache>
                <c:formatCode>General</c:formatCode>
                <c:ptCount val="1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numCache>
            </c:numRef>
          </c:val>
          <c:smooth val="0"/>
        </c:ser>
        <c:dLbls>
          <c:showLegendKey val="0"/>
          <c:showVal val="0"/>
          <c:showCatName val="0"/>
          <c:showSerName val="0"/>
          <c:showPercent val="0"/>
          <c:showBubbleSize val="0"/>
        </c:dLbls>
        <c:smooth val="0"/>
        <c:axId val="111681248"/>
        <c:axId val="111809712"/>
      </c:lineChart>
      <c:dateAx>
        <c:axId val="111681248"/>
        <c:scaling>
          <c:orientation val="minMax"/>
        </c:scaling>
        <c:delete val="1"/>
        <c:axPos val="b"/>
        <c:numFmt formatCode="dd\.mm\.yyyy;@" sourceLinked="1"/>
        <c:majorTickMark val="out"/>
        <c:minorTickMark val="none"/>
        <c:tickLblPos val="nextTo"/>
        <c:crossAx val="111809712"/>
        <c:crosses val="autoZero"/>
        <c:auto val="1"/>
        <c:lblOffset val="100"/>
        <c:baseTimeUnit val="days"/>
      </c:dateAx>
      <c:valAx>
        <c:axId val="111809712"/>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kk-KZ"/>
          </a:p>
        </c:txPr>
        <c:crossAx val="111681248"/>
        <c:crosses val="autoZero"/>
        <c:crossBetween val="between"/>
      </c:valAx>
      <c:spPr>
        <a:noFill/>
        <a:ln>
          <a:solidFill>
            <a:schemeClr val="bg1">
              <a:lumMod val="85000"/>
            </a:schemeClr>
          </a:solidFill>
        </a:ln>
      </c:spPr>
    </c:plotArea>
    <c:legend>
      <c:legendPos val="t"/>
      <c:layout/>
      <c:overlay val="0"/>
      <c:txPr>
        <a:bodyPr/>
        <a:lstStyle/>
        <a:p>
          <a:pPr>
            <a:defRPr sz="800">
              <a:solidFill>
                <a:schemeClr val="accent3"/>
              </a:solidFill>
            </a:defRPr>
          </a:pPr>
          <a:endParaRPr lang="kk-KZ"/>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97118911282789"/>
          <c:y val="0.29692837900044694"/>
          <c:w val="0.31936884818727407"/>
          <c:h val="0.5235922294386528"/>
        </c:manualLayout>
      </c:layout>
      <c:barChart>
        <c:barDir val="col"/>
        <c:grouping val="stacked"/>
        <c:varyColors val="0"/>
        <c:ser>
          <c:idx val="0"/>
          <c:order val="1"/>
          <c:tx>
            <c:v>Тастау керек салмақ</c:v>
          </c:tx>
          <c:invertIfNegative val="0"/>
          <c:dPt>
            <c:idx val="0"/>
            <c:invertIfNegative val="0"/>
            <c:bubble3D val="0"/>
            <c:spPr>
              <a:solidFill>
                <a:schemeClr val="bg1">
                  <a:lumMod val="85000"/>
                </a:schemeClr>
              </a:solidFill>
            </c:spPr>
          </c:dPt>
          <c:val>
            <c:numRef>
              <c:f>'Бақылау тақтасы'!$G$18</c:f>
              <c:numCache>
                <c:formatCode>0.0</c:formatCode>
                <c:ptCount val="1"/>
                <c:pt idx="0">
                  <c:v>13.200000000000003</c:v>
                </c:pt>
              </c:numCache>
            </c:numRef>
          </c:val>
        </c:ser>
        <c:dLbls>
          <c:showLegendKey val="0"/>
          <c:showVal val="0"/>
          <c:showCatName val="0"/>
          <c:showSerName val="0"/>
          <c:showPercent val="0"/>
          <c:showBubbleSize val="0"/>
        </c:dLbls>
        <c:gapWidth val="35"/>
        <c:overlap val="100"/>
        <c:axId val="111813632"/>
        <c:axId val="111813072"/>
      </c:barChart>
      <c:barChart>
        <c:barDir val="col"/>
        <c:grouping val="stacked"/>
        <c:varyColors val="0"/>
        <c:ser>
          <c:idx val="1"/>
          <c:order val="0"/>
          <c:tx>
            <c:v>Орындалу</c:v>
          </c:tx>
          <c:spPr>
            <a:solidFill>
              <a:schemeClr val="accent1"/>
            </a:solidFill>
            <a:ln w="38100">
              <a:noFill/>
            </a:ln>
          </c:spPr>
          <c:invertIfNegative val="0"/>
          <c:cat>
            <c:numRef>
              <c:f>'Бақылау тақтасы'!$G$19</c:f>
              <c:numCache>
                <c:formatCode>0.00%</c:formatCode>
                <c:ptCount val="1"/>
                <c:pt idx="0">
                  <c:v>0.37878787878787873</c:v>
                </c:pt>
              </c:numCache>
            </c:numRef>
          </c:cat>
          <c:val>
            <c:numRef>
              <c:f>'Бақылау тақтасы'!$G$19</c:f>
              <c:numCache>
                <c:formatCode>0.00%</c:formatCode>
                <c:ptCount val="1"/>
                <c:pt idx="0">
                  <c:v>0.37878787878787873</c:v>
                </c:pt>
              </c:numCache>
            </c:numRef>
          </c:val>
        </c:ser>
        <c:dLbls>
          <c:showLegendKey val="0"/>
          <c:showVal val="0"/>
          <c:showCatName val="0"/>
          <c:showSerName val="0"/>
          <c:showPercent val="0"/>
          <c:showBubbleSize val="0"/>
        </c:dLbls>
        <c:gapWidth val="35"/>
        <c:overlap val="100"/>
        <c:axId val="111814752"/>
        <c:axId val="111814192"/>
      </c:barChart>
      <c:valAx>
        <c:axId val="111813072"/>
        <c:scaling>
          <c:orientation val="minMax"/>
          <c:max val="1"/>
          <c:min val="0"/>
        </c:scaling>
        <c:delete val="0"/>
        <c:axPos val="r"/>
        <c:numFmt formatCode="0%" sourceLinked="0"/>
        <c:majorTickMark val="out"/>
        <c:minorTickMark val="none"/>
        <c:tickLblPos val="nextTo"/>
        <c:spPr>
          <a:noFill/>
          <a:ln>
            <a:solidFill>
              <a:schemeClr val="bg1">
                <a:lumMod val="85000"/>
              </a:schemeClr>
            </a:solidFill>
          </a:ln>
        </c:spPr>
        <c:txPr>
          <a:bodyPr/>
          <a:lstStyle/>
          <a:p>
            <a:pPr>
              <a:defRPr sz="700">
                <a:solidFill>
                  <a:schemeClr val="accent3"/>
                </a:solidFill>
              </a:defRPr>
            </a:pPr>
            <a:endParaRPr lang="kk-KZ"/>
          </a:p>
        </c:txPr>
        <c:crossAx val="111813632"/>
        <c:crosses val="max"/>
        <c:crossBetween val="between"/>
        <c:majorUnit val="0.2"/>
        <c:minorUnit val="2.0000000000000004E-2"/>
      </c:valAx>
      <c:catAx>
        <c:axId val="111813632"/>
        <c:scaling>
          <c:orientation val="minMax"/>
        </c:scaling>
        <c:delete val="1"/>
        <c:axPos val="b"/>
        <c:numFmt formatCode="0.00%" sourceLinked="1"/>
        <c:majorTickMark val="out"/>
        <c:minorTickMark val="none"/>
        <c:tickLblPos val="nextTo"/>
        <c:crossAx val="111813072"/>
        <c:crosses val="autoZero"/>
        <c:auto val="1"/>
        <c:lblAlgn val="ctr"/>
        <c:lblOffset val="100"/>
        <c:noMultiLvlLbl val="0"/>
      </c:catAx>
      <c:valAx>
        <c:axId val="111814192"/>
        <c:scaling>
          <c:orientation val="minMax"/>
          <c:max val="1"/>
          <c:min val="0"/>
        </c:scaling>
        <c:delete val="0"/>
        <c:axPos val="l"/>
        <c:numFmt formatCode="0%" sourceLinked="0"/>
        <c:majorTickMark val="out"/>
        <c:minorTickMark val="none"/>
        <c:tickLblPos val="nextTo"/>
        <c:spPr>
          <a:ln>
            <a:solidFill>
              <a:schemeClr val="bg1">
                <a:lumMod val="85000"/>
              </a:schemeClr>
            </a:solidFill>
          </a:ln>
        </c:spPr>
        <c:txPr>
          <a:bodyPr/>
          <a:lstStyle/>
          <a:p>
            <a:pPr>
              <a:defRPr sz="700">
                <a:solidFill>
                  <a:schemeClr val="accent3"/>
                </a:solidFill>
              </a:defRPr>
            </a:pPr>
            <a:endParaRPr lang="kk-KZ"/>
          </a:p>
        </c:txPr>
        <c:crossAx val="111814752"/>
        <c:crosses val="autoZero"/>
        <c:crossBetween val="between"/>
        <c:majorUnit val="0.2"/>
        <c:minorUnit val="1.0000000000000002E-2"/>
      </c:valAx>
      <c:catAx>
        <c:axId val="111814752"/>
        <c:scaling>
          <c:orientation val="minMax"/>
        </c:scaling>
        <c:delete val="1"/>
        <c:axPos val="b"/>
        <c:numFmt formatCode="0.00%" sourceLinked="1"/>
        <c:majorTickMark val="out"/>
        <c:minorTickMark val="none"/>
        <c:tickLblPos val="nextTo"/>
        <c:crossAx val="111814192"/>
        <c:crosses val="autoZero"/>
        <c:auto val="1"/>
        <c:lblAlgn val="ctr"/>
        <c:lblOffset val="100"/>
        <c:noMultiLvlLbl val="0"/>
      </c:catAx>
      <c:spPr>
        <a:solidFill>
          <a:schemeClr val="bg1"/>
        </a:solid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kk-KZ" sz="800">
                <a:solidFill>
                  <a:schemeClr val="accent3"/>
                </a:solidFill>
              </a:rPr>
              <a:t>СУ Л</a:t>
            </a:r>
          </a:p>
        </c:rich>
      </c:tx>
      <c:layout/>
      <c:overlay val="0"/>
    </c:title>
    <c:autoTitleDeleted val="0"/>
    <c:plotArea>
      <c:layout/>
      <c:areaChart>
        <c:grouping val="standard"/>
        <c:varyColors val="0"/>
        <c:ser>
          <c:idx val="0"/>
          <c:order val="0"/>
          <c:tx>
            <c:strRef>
              <c:f>'Деректер енгізу'!$I$6</c:f>
              <c:strCache>
                <c:ptCount val="1"/>
                <c:pt idx="0">
                  <c:v>СУ Л</c:v>
                </c:pt>
              </c:strCache>
            </c:strRef>
          </c:tx>
          <c:spPr>
            <a:solidFill>
              <a:schemeClr val="accent1"/>
            </a:solidFill>
          </c:spPr>
          <c:val>
            <c:numRef>
              <c:f>'Деректер енгізу'!$I$7:$I$21</c:f>
              <c:numCache>
                <c:formatCode>General</c:formatCode>
                <c:ptCount val="15"/>
                <c:pt idx="0">
                  <c:v>1.5</c:v>
                </c:pt>
                <c:pt idx="1">
                  <c:v>1.9</c:v>
                </c:pt>
                <c:pt idx="2">
                  <c:v>1.9</c:v>
                </c:pt>
                <c:pt idx="3">
                  <c:v>1.6</c:v>
                </c:pt>
                <c:pt idx="4">
                  <c:v>3</c:v>
                </c:pt>
                <c:pt idx="5">
                  <c:v>2.7</c:v>
                </c:pt>
                <c:pt idx="6">
                  <c:v>1.9</c:v>
                </c:pt>
                <c:pt idx="7">
                  <c:v>1.8</c:v>
                </c:pt>
                <c:pt idx="8">
                  <c:v>3</c:v>
                </c:pt>
                <c:pt idx="9">
                  <c:v>1.3</c:v>
                </c:pt>
                <c:pt idx="10">
                  <c:v>2.6</c:v>
                </c:pt>
                <c:pt idx="11">
                  <c:v>1.5</c:v>
                </c:pt>
                <c:pt idx="12">
                  <c:v>1.6</c:v>
                </c:pt>
                <c:pt idx="13">
                  <c:v>2.2000000000000002</c:v>
                </c:pt>
                <c:pt idx="14">
                  <c:v>1.6</c:v>
                </c:pt>
              </c:numCache>
            </c:numRef>
          </c:val>
        </c:ser>
        <c:dLbls>
          <c:showLegendKey val="0"/>
          <c:showVal val="0"/>
          <c:showCatName val="0"/>
          <c:showSerName val="0"/>
          <c:showPercent val="0"/>
          <c:showBubbleSize val="0"/>
        </c:dLbls>
        <c:axId val="111816992"/>
        <c:axId val="111972912"/>
      </c:areaChart>
      <c:catAx>
        <c:axId val="111816992"/>
        <c:scaling>
          <c:orientation val="minMax"/>
        </c:scaling>
        <c:delete val="1"/>
        <c:axPos val="b"/>
        <c:majorTickMark val="out"/>
        <c:minorTickMark val="none"/>
        <c:tickLblPos val="nextTo"/>
        <c:crossAx val="111972912"/>
        <c:crosses val="autoZero"/>
        <c:auto val="1"/>
        <c:lblAlgn val="ctr"/>
        <c:lblOffset val="100"/>
        <c:noMultiLvlLbl val="0"/>
      </c:catAx>
      <c:valAx>
        <c:axId val="111972912"/>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spPr>
          <a:ln>
            <a:solidFill>
              <a:schemeClr val="bg1">
                <a:lumMod val="85000"/>
              </a:schemeClr>
            </a:solidFill>
          </a:ln>
        </c:spPr>
        <c:txPr>
          <a:bodyPr/>
          <a:lstStyle/>
          <a:p>
            <a:pPr>
              <a:defRPr sz="800">
                <a:solidFill>
                  <a:schemeClr val="accent3"/>
                </a:solidFill>
              </a:defRPr>
            </a:pPr>
            <a:endParaRPr lang="kk-KZ"/>
          </a:p>
        </c:txPr>
        <c:crossAx val="111816992"/>
        <c:crosses val="autoZero"/>
        <c:crossBetween val="midCat"/>
      </c:valAx>
      <c:spPr>
        <a:ln>
          <a:solidFill>
            <a:schemeClr val="bg1">
              <a:lumMod val="85000"/>
            </a:schemeClr>
          </a:solidFill>
        </a:ln>
      </c:spPr>
    </c:plotArea>
    <c:plotVisOnly val="1"/>
    <c:dispBlanksAs val="zero"/>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5498320774419331E-2"/>
          <c:y val="6.4690008647973155E-2"/>
          <c:w val="0.3358424067959247"/>
          <c:h val="0.84186886774939895"/>
        </c:manualLayout>
      </c:layout>
      <c:doughnutChart>
        <c:varyColors val="1"/>
        <c:ser>
          <c:idx val="0"/>
          <c:order val="0"/>
          <c:cat>
            <c:strRef>
              <c:f>'Бақылау тақтасы'!$B$34:$B$37</c:f>
              <c:strCache>
                <c:ptCount val="4"/>
                <c:pt idx="0">
                  <c:v>15,8% ПРОТЕИН</c:v>
                </c:pt>
                <c:pt idx="1">
                  <c:v>59,7% КӨМІР СУЛАР</c:v>
                </c:pt>
                <c:pt idx="2">
                  <c:v>12,9% МАЙ</c:v>
                </c:pt>
                <c:pt idx="3">
                  <c:v>11,6% ҚАНТ</c:v>
                </c:pt>
              </c:strCache>
            </c:strRef>
          </c:cat>
          <c:val>
            <c:numRef>
              <c:f>'Бақылау тақтасы'!$C$34:$C$37</c:f>
              <c:numCache>
                <c:formatCode>General</c:formatCode>
                <c:ptCount val="4"/>
                <c:pt idx="0">
                  <c:v>915</c:v>
                </c:pt>
                <c:pt idx="1">
                  <c:v>3460</c:v>
                </c:pt>
                <c:pt idx="2">
                  <c:v>745</c:v>
                </c:pt>
                <c:pt idx="3">
                  <c:v>675</c:v>
                </c:pt>
              </c:numCache>
            </c:numRef>
          </c:val>
        </c:ser>
        <c:dLbls>
          <c:showLegendKey val="0"/>
          <c:showVal val="0"/>
          <c:showCatName val="0"/>
          <c:showSerName val="0"/>
          <c:showPercent val="0"/>
          <c:showBubbleSize val="0"/>
          <c:showLeaderLines val="1"/>
        </c:dLbls>
        <c:firstSliceAng val="0"/>
        <c:holeSize val="42"/>
      </c:doughnutChart>
    </c:plotArea>
    <c:legend>
      <c:legendPos val="r"/>
      <c:layout>
        <c:manualLayout>
          <c:xMode val="edge"/>
          <c:yMode val="edge"/>
          <c:x val="0.4439716648322185"/>
          <c:y val="6.7771132069491674E-2"/>
          <c:w val="0.43273084412835489"/>
          <c:h val="0.86445773586101671"/>
        </c:manualLayout>
      </c:layout>
      <c:overlay val="0"/>
      <c:txPr>
        <a:bodyPr/>
        <a:lstStyle/>
        <a:p>
          <a:pPr>
            <a:defRPr sz="800">
              <a:solidFill>
                <a:schemeClr val="accent3"/>
              </a:solidFill>
            </a:defRPr>
          </a:pPr>
          <a:endParaRPr lang="kk-KZ"/>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BMI &#1072;&#1179;&#1087;&#1072;&#1088;&#1072;&#1090;&#1099;'!A1"/><Relationship Id="rId3" Type="http://schemas.openxmlformats.org/officeDocument/2006/relationships/chart" Target="../charts/chart3.xml"/><Relationship Id="rId7" Type="http://schemas.openxmlformats.org/officeDocument/2006/relationships/hyperlink" Target="#'&#1044;&#1077;&#1088;&#1077;&#1082;&#1090;&#1077;&#1088; &#1077;&#1085;&#1075;&#1110;&#1079;&#1091;'!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7.xml"/></Relationships>
</file>

<file path=xl/drawings/_rels/drawing2.xml.rels><?xml version="1.0" encoding="UTF-8" standalone="yes"?>
<Relationships xmlns="http://schemas.openxmlformats.org/package/2006/relationships"><Relationship Id="rId2" Type="http://schemas.openxmlformats.org/officeDocument/2006/relationships/hyperlink" Target="#'BMI &#1072;&#1179;&#1087;&#1072;&#1088;&#1072;&#1090;&#1099;'!A1"/><Relationship Id="rId1" Type="http://schemas.openxmlformats.org/officeDocument/2006/relationships/hyperlink" Target="#'&#1041;&#1072;&#1179;&#1099;&#1083;&#1072;&#1091; &#1090;&#1072;&#1179;&#1090;&#1072;&#1089;&#1099;'!A1"/></Relationships>
</file>

<file path=xl/drawings/_rels/drawing3.xml.rels><?xml version="1.0" encoding="UTF-8" standalone="yes"?>
<Relationships xmlns="http://schemas.openxmlformats.org/package/2006/relationships"><Relationship Id="rId2" Type="http://schemas.openxmlformats.org/officeDocument/2006/relationships/hyperlink" Target="#'&#1044;&#1077;&#1088;&#1077;&#1082;&#1090;&#1077;&#1088; &#1077;&#1085;&#1075;&#1110;&#1079;&#1091;'!A1"/><Relationship Id="rId1" Type="http://schemas.openxmlformats.org/officeDocument/2006/relationships/hyperlink" Target="#'&#1041;&#1072;&#1179;&#1099;&#1083;&#1072;&#1091; &#1090;&#1072;&#1179;&#1090;&#1072;&#1089;&#1099;'!A1"/></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5</xdr:col>
      <xdr:colOff>0</xdr:colOff>
      <xdr:row>28</xdr:row>
      <xdr:rowOff>142875</xdr:rowOff>
    </xdr:to>
    <xdr:graphicFrame macro="">
      <xdr:nvGraphicFramePr>
        <xdr:cNvPr id="7" name="chtWeight" descr="Салмақты бақылайтын жолақтық диаграмма." title="Салмағы"/>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20</xdr:row>
      <xdr:rowOff>0</xdr:rowOff>
    </xdr:from>
    <xdr:to>
      <xdr:col>10</xdr:col>
      <xdr:colOff>771525</xdr:colOff>
      <xdr:row>28</xdr:row>
      <xdr:rowOff>142875</xdr:rowOff>
    </xdr:to>
    <xdr:graphicFrame macro="">
      <xdr:nvGraphicFramePr>
        <xdr:cNvPr id="8" name="chtCaloriesBurned" descr="Жойылған калорияларды бақылайтын жолақтық диаграмма." title="Жойылған калориялар"/>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9524</xdr:colOff>
      <xdr:row>41</xdr:row>
      <xdr:rowOff>114301</xdr:rowOff>
    </xdr:from>
    <xdr:to>
      <xdr:col>4</xdr:col>
      <xdr:colOff>752474</xdr:colOff>
      <xdr:row>53</xdr:row>
      <xdr:rowOff>57150</xdr:rowOff>
    </xdr:to>
    <xdr:graphicFrame macro="">
      <xdr:nvGraphicFramePr>
        <xdr:cNvPr id="9" name="chtBP" descr="Қан қысымын көрсететін диаграмма" title="Диаграмма"/>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114300</xdr:colOff>
      <xdr:row>41</xdr:row>
      <xdr:rowOff>114301</xdr:rowOff>
    </xdr:from>
    <xdr:to>
      <xdr:col>10</xdr:col>
      <xdr:colOff>771525</xdr:colOff>
      <xdr:row>53</xdr:row>
      <xdr:rowOff>57150</xdr:rowOff>
    </xdr:to>
    <xdr:graphicFrame macro="">
      <xdr:nvGraphicFramePr>
        <xdr:cNvPr id="10" name="chtHRandRR" descr="Пульсті және дем алу кезінде тыныс алу көрсеткішін көрсететін диаграмма" title="Диаграмма"/>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3662</xdr:colOff>
      <xdr:row>0</xdr:row>
      <xdr:rowOff>0</xdr:rowOff>
    </xdr:from>
    <xdr:to>
      <xdr:col>8</xdr:col>
      <xdr:colOff>425695</xdr:colOff>
      <xdr:row>19</xdr:row>
      <xdr:rowOff>152400</xdr:rowOff>
    </xdr:to>
    <xdr:graphicFrame macro="">
      <xdr:nvGraphicFramePr>
        <xdr:cNvPr id="3" name="chtProgress" descr="Салмақты жоғалту үрдісін бақылайтын жалғыз баған деректер диаграммасы." title="Орындалу барысы диаграммасы "/>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76200</xdr:colOff>
      <xdr:row>30</xdr:row>
      <xdr:rowOff>38100</xdr:rowOff>
    </xdr:from>
    <xdr:to>
      <xdr:col>10</xdr:col>
      <xdr:colOff>771525</xdr:colOff>
      <xdr:row>39</xdr:row>
      <xdr:rowOff>142875</xdr:rowOff>
    </xdr:to>
    <xdr:graphicFrame macro="">
      <xdr:nvGraphicFramePr>
        <xdr:cNvPr id="16" name="chtWaterOz" descr="Унциядағы суды жинақтауды бақылайтын аймақтық диаграмма." title="Суды жинақтау"/>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95250</xdr:colOff>
      <xdr:row>1</xdr:row>
      <xdr:rowOff>10278</xdr:rowOff>
    </xdr:from>
    <xdr:to>
      <xdr:col>12</xdr:col>
      <xdr:colOff>371475</xdr:colOff>
      <xdr:row>3</xdr:row>
      <xdr:rowOff>75737</xdr:rowOff>
    </xdr:to>
    <xdr:grpSp>
      <xdr:nvGrpSpPr>
        <xdr:cNvPr id="27" name="Топ 5" descr="&quot;&quot;" title="Шарлау өнер шығармасы"/>
        <xdr:cNvGrpSpPr>
          <a:grpSpLocks noChangeAspect="1"/>
        </xdr:cNvGrpSpPr>
      </xdr:nvGrpSpPr>
      <xdr:grpSpPr bwMode="auto">
        <a:xfrm>
          <a:off x="95250" y="181728"/>
          <a:ext cx="9363075" cy="408359"/>
          <a:chOff x="9" y="0"/>
          <a:chExt cx="808" cy="44"/>
        </a:xfrm>
      </xdr:grpSpPr>
      <xdr:sp macro="" textlink="">
        <xdr:nvSpPr>
          <xdr:cNvPr id="32" name="4-автокескін"/>
          <xdr:cNvSpPr>
            <a:spLocks noChangeAspect="1" noChangeArrowheads="1" noTextEdit="1"/>
          </xdr:cNvSpPr>
        </xdr:nvSpPr>
        <xdr:spPr bwMode="auto">
          <a:xfrm>
            <a:off x="9" y="0"/>
            <a:ext cx="784"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 name="Прямоугольник 32"/>
          <xdr:cNvSpPr>
            <a:spLocks noChangeArrowheads="1"/>
          </xdr:cNvSpPr>
        </xdr:nvSpPr>
        <xdr:spPr bwMode="auto">
          <a:xfrm>
            <a:off x="9" y="0"/>
            <a:ext cx="808"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Прямоугольник 10"/>
          <xdr:cNvSpPr>
            <a:spLocks noChangeArrowheads="1"/>
          </xdr:cNvSpPr>
        </xdr:nvSpPr>
        <xdr:spPr bwMode="auto">
          <a:xfrm>
            <a:off x="9" y="39"/>
            <a:ext cx="807" cy="5"/>
          </a:xfrm>
          <a:prstGeom prst="rect">
            <a:avLst/>
          </a:prstGeom>
          <a:solidFill>
            <a:schemeClr val="bg1"/>
          </a:solidFill>
          <a:ln w="0">
            <a:noFill/>
            <a:prstDash val="solid"/>
            <a:miter lim="800000"/>
            <a:headEnd/>
            <a:tailEnd/>
          </a:ln>
        </xdr:spPr>
      </xdr:sp>
      <xdr:sp macro="" textlink="">
        <xdr:nvSpPr>
          <xdr:cNvPr id="35" name="Иілгіш нысан 34"/>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36" name="Иілгіш нысан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31" name="Иілгіш нысан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324452</xdr:colOff>
      <xdr:row>1</xdr:row>
      <xdr:rowOff>12573</xdr:rowOff>
    </xdr:from>
    <xdr:to>
      <xdr:col>4</xdr:col>
      <xdr:colOff>190499</xdr:colOff>
      <xdr:row>3</xdr:row>
      <xdr:rowOff>20785</xdr:rowOff>
    </xdr:to>
    <xdr:sp macro="" textlink="">
      <xdr:nvSpPr>
        <xdr:cNvPr id="28" name="Салмақты жоғалтуды бақылағыш" descr="Шарлау түймешігі" title="Салмақты жоғалтуды бақылау"/>
        <xdr:cNvSpPr/>
      </xdr:nvSpPr>
      <xdr:spPr>
        <a:xfrm>
          <a:off x="638777" y="184023"/>
          <a:ext cx="3295047" cy="351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2"/>
              </a:solidFill>
            </a:rPr>
            <a:t>САЛМАҚТЫ ЖОҒАЛТУДЫ БАҚЫЛАУ</a:t>
          </a:r>
        </a:p>
      </xdr:txBody>
    </xdr:sp>
    <xdr:clientData/>
  </xdr:twoCellAnchor>
  <xdr:twoCellAnchor editAs="oneCell">
    <xdr:from>
      <xdr:col>3</xdr:col>
      <xdr:colOff>582378</xdr:colOff>
      <xdr:row>1</xdr:row>
      <xdr:rowOff>7328</xdr:rowOff>
    </xdr:from>
    <xdr:to>
      <xdr:col>7</xdr:col>
      <xdr:colOff>495300</xdr:colOff>
      <xdr:row>3</xdr:row>
      <xdr:rowOff>15540</xdr:rowOff>
    </xdr:to>
    <xdr:sp macro="" textlink="">
      <xdr:nvSpPr>
        <xdr:cNvPr id="29" name="Деректерді енгізу" descr="Шарлау түймешігі" title="Деректер енгізу">
          <a:hlinkClick xmlns:r="http://schemas.openxmlformats.org/officeDocument/2006/relationships" r:id="rId7" tooltip="Деректерді енгізу парағын қарау үшін нұқу"/>
        </xdr:cNvPr>
        <xdr:cNvSpPr/>
      </xdr:nvSpPr>
      <xdr:spPr>
        <a:xfrm>
          <a:off x="3649428" y="178778"/>
          <a:ext cx="2484672" cy="351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ДЕРЕКТЕРДІ ЕНГІЗУ</a:t>
          </a:r>
        </a:p>
      </xdr:txBody>
    </xdr:sp>
    <xdr:clientData/>
  </xdr:twoCellAnchor>
  <xdr:twoCellAnchor editAs="oneCell">
    <xdr:from>
      <xdr:col>7</xdr:col>
      <xdr:colOff>58849</xdr:colOff>
      <xdr:row>1</xdr:row>
      <xdr:rowOff>19050</xdr:rowOff>
    </xdr:from>
    <xdr:to>
      <xdr:col>10</xdr:col>
      <xdr:colOff>180974</xdr:colOff>
      <xdr:row>3</xdr:row>
      <xdr:rowOff>16853</xdr:rowOff>
    </xdr:to>
    <xdr:sp macro="" textlink="">
      <xdr:nvSpPr>
        <xdr:cNvPr id="30" name="BMI туралы ақпарат" descr="Шарлау түймешігі" title="BMI ақпараты">
          <a:hlinkClick xmlns:r="http://schemas.openxmlformats.org/officeDocument/2006/relationships" r:id="rId8" tooltip="BMI ақпараты парағын қарау үшін нұқу"/>
        </xdr:cNvPr>
        <xdr:cNvSpPr/>
      </xdr:nvSpPr>
      <xdr:spPr>
        <a:xfrm>
          <a:off x="5697649" y="190500"/>
          <a:ext cx="2103325" cy="3407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BMI АҚПАРАТЫ</a:t>
          </a:r>
        </a:p>
      </xdr:txBody>
    </xdr:sp>
    <xdr:clientData/>
  </xdr:twoCellAnchor>
  <xdr:twoCellAnchor>
    <xdr:from>
      <xdr:col>0</xdr:col>
      <xdr:colOff>0</xdr:colOff>
      <xdr:row>30</xdr:row>
      <xdr:rowOff>23812</xdr:rowOff>
    </xdr:from>
    <xdr:to>
      <xdr:col>6</xdr:col>
      <xdr:colOff>76200</xdr:colOff>
      <xdr:row>40</xdr:row>
      <xdr:rowOff>141541</xdr:rowOff>
    </xdr:to>
    <xdr:graphicFrame macro="">
      <xdr:nvGraphicFramePr>
        <xdr:cNvPr id="2" name="chtIntake2" descr="Протеин, көміртегі, май, қант, су, т.б. сияқты енгізуді бақылайтын дөңгелек диаграмма." title="Енгізуді бағыттау"/>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12713</xdr:rowOff>
    </xdr:from>
    <xdr:to>
      <xdr:col>9</xdr:col>
      <xdr:colOff>2562225</xdr:colOff>
      <xdr:row>3</xdr:row>
      <xdr:rowOff>60338</xdr:rowOff>
    </xdr:to>
    <xdr:grpSp>
      <xdr:nvGrpSpPr>
        <xdr:cNvPr id="17" name="Шарлау суреті" descr="&quot;&quot;" title="Шарлау өнер шығармасы"/>
        <xdr:cNvGrpSpPr>
          <a:grpSpLocks noChangeAspect="1"/>
        </xdr:cNvGrpSpPr>
      </xdr:nvGrpSpPr>
      <xdr:grpSpPr bwMode="auto">
        <a:xfrm>
          <a:off x="95250" y="184163"/>
          <a:ext cx="12039600" cy="390525"/>
          <a:chOff x="9" y="0"/>
          <a:chExt cx="1056" cy="42"/>
        </a:xfrm>
      </xdr:grpSpPr>
      <xdr:sp macro="" textlink="">
        <xdr:nvSpPr>
          <xdr:cNvPr id="25" name="Иілгіш нысан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21" name="4-автокескін"/>
          <xdr:cNvSpPr>
            <a:spLocks noChangeAspect="1" noChangeArrowheads="1" noTextEdit="1"/>
          </xdr:cNvSpPr>
        </xdr:nvSpPr>
        <xdr:spPr bwMode="auto">
          <a:xfrm>
            <a:off x="9" y="0"/>
            <a:ext cx="1056"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 name="Прямоугольник 21"/>
          <xdr:cNvSpPr>
            <a:spLocks noChangeArrowheads="1"/>
          </xdr:cNvSpPr>
        </xdr:nvSpPr>
        <xdr:spPr bwMode="auto">
          <a:xfrm>
            <a:off x="9" y="0"/>
            <a:ext cx="1056"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 name="Прямоугольник 10"/>
          <xdr:cNvSpPr>
            <a:spLocks noChangeArrowheads="1"/>
          </xdr:cNvSpPr>
        </xdr:nvSpPr>
        <xdr:spPr bwMode="auto">
          <a:xfrm>
            <a:off x="9" y="39"/>
            <a:ext cx="1056" cy="3"/>
          </a:xfrm>
          <a:prstGeom prst="rect">
            <a:avLst/>
          </a:prstGeom>
          <a:solidFill>
            <a:schemeClr val="bg1"/>
          </a:solidFill>
          <a:ln w="0">
            <a:noFill/>
            <a:prstDash val="solid"/>
            <a:miter lim="800000"/>
            <a:headEnd/>
            <a:tailEnd/>
          </a:ln>
        </xdr:spPr>
      </xdr:sp>
      <xdr:sp macro="" textlink="">
        <xdr:nvSpPr>
          <xdr:cNvPr id="26" name="Иілгіш нысан 25"/>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23" name="Иілгіш нысан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276420</xdr:colOff>
      <xdr:row>1</xdr:row>
      <xdr:rowOff>15012</xdr:rowOff>
    </xdr:from>
    <xdr:to>
      <xdr:col>3</xdr:col>
      <xdr:colOff>1457324</xdr:colOff>
      <xdr:row>3</xdr:row>
      <xdr:rowOff>23880</xdr:rowOff>
    </xdr:to>
    <xdr:sp macro="" textlink="">
      <xdr:nvSpPr>
        <xdr:cNvPr id="18" name="Салмақты жоғалтуды бақылағыш" descr="Шарлау түймешігі" title="Салмақты жоғалтуды бақылау">
          <a:hlinkClick xmlns:r="http://schemas.openxmlformats.org/officeDocument/2006/relationships" r:id="rId1" tooltip="Бақылау тақтасы парағын қарау үшін нұқу"/>
        </xdr:cNvPr>
        <xdr:cNvSpPr/>
      </xdr:nvSpPr>
      <xdr:spPr>
        <a:xfrm>
          <a:off x="590745" y="186462"/>
          <a:ext cx="3285929"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САЛМАҚТЫ ЖОҒАЛТУДЫ БАҚЫЛАУ</a:t>
          </a:r>
        </a:p>
      </xdr:txBody>
    </xdr:sp>
    <xdr:clientData/>
  </xdr:twoCellAnchor>
  <xdr:twoCellAnchor editAs="oneCell">
    <xdr:from>
      <xdr:col>3</xdr:col>
      <xdr:colOff>1302566</xdr:colOff>
      <xdr:row>1</xdr:row>
      <xdr:rowOff>9757</xdr:rowOff>
    </xdr:from>
    <xdr:to>
      <xdr:col>5</xdr:col>
      <xdr:colOff>142875</xdr:colOff>
      <xdr:row>3</xdr:row>
      <xdr:rowOff>18625</xdr:rowOff>
    </xdr:to>
    <xdr:sp macro="" textlink="">
      <xdr:nvSpPr>
        <xdr:cNvPr id="19" name="Деректерді енгізу" descr="Шарлау түймешігі" title="Деректер енгізу"/>
        <xdr:cNvSpPr/>
      </xdr:nvSpPr>
      <xdr:spPr>
        <a:xfrm>
          <a:off x="3721916" y="181207"/>
          <a:ext cx="2069284"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2"/>
              </a:solidFill>
            </a:rPr>
            <a:t>ДЕРЕКТЕРДІ ЕНГІЗУ</a:t>
          </a:r>
        </a:p>
      </xdr:txBody>
    </xdr:sp>
    <xdr:clientData/>
  </xdr:twoCellAnchor>
  <xdr:twoCellAnchor editAs="oneCell">
    <xdr:from>
      <xdr:col>5</xdr:col>
      <xdr:colOff>100913</xdr:colOff>
      <xdr:row>1</xdr:row>
      <xdr:rowOff>11071</xdr:rowOff>
    </xdr:from>
    <xdr:to>
      <xdr:col>6</xdr:col>
      <xdr:colOff>352425</xdr:colOff>
      <xdr:row>3</xdr:row>
      <xdr:rowOff>19939</xdr:rowOff>
    </xdr:to>
    <xdr:sp macro="" textlink="">
      <xdr:nvSpPr>
        <xdr:cNvPr id="20" name="BMI туралы ақпарат" descr="Шарлау түймешігі" title="BMI ақпараты">
          <a:hlinkClick xmlns:r="http://schemas.openxmlformats.org/officeDocument/2006/relationships" r:id="rId2" tooltip="BMI ақпараты парағын қарау үшін нұқу"/>
        </xdr:cNvPr>
        <xdr:cNvSpPr/>
      </xdr:nvSpPr>
      <xdr:spPr>
        <a:xfrm>
          <a:off x="5749238" y="182521"/>
          <a:ext cx="1699312"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BMI АҚПАРАТЫ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94593</xdr:colOff>
      <xdr:row>1</xdr:row>
      <xdr:rowOff>4270</xdr:rowOff>
    </xdr:from>
    <xdr:to>
      <xdr:col>9</xdr:col>
      <xdr:colOff>247650</xdr:colOff>
      <xdr:row>3</xdr:row>
      <xdr:rowOff>70491</xdr:rowOff>
    </xdr:to>
    <xdr:grpSp>
      <xdr:nvGrpSpPr>
        <xdr:cNvPr id="5" name="Шарлау суреті" descr="&quot;&quot;" title="Шарлау өнер шығармасы"/>
        <xdr:cNvGrpSpPr>
          <a:grpSpLocks noChangeAspect="1"/>
        </xdr:cNvGrpSpPr>
      </xdr:nvGrpSpPr>
      <xdr:grpSpPr bwMode="auto">
        <a:xfrm>
          <a:off x="94593" y="175720"/>
          <a:ext cx="9830457" cy="409121"/>
          <a:chOff x="9" y="0"/>
          <a:chExt cx="845" cy="44"/>
        </a:xfrm>
      </xdr:grpSpPr>
      <xdr:sp macro="" textlink="">
        <xdr:nvSpPr>
          <xdr:cNvPr id="11" name="Иілгіш нысан 8"/>
          <xdr:cNvSpPr>
            <a:spLocks/>
          </xdr:cNvSpPr>
        </xdr:nvSpPr>
        <xdr:spPr bwMode="auto">
          <a:xfrm>
            <a:off x="44" y="0"/>
            <a:ext cx="302"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6" name="4-автокескін"/>
          <xdr:cNvSpPr>
            <a:spLocks noChangeAspect="1" noChangeArrowheads="1" noTextEdit="1"/>
          </xdr:cNvSpPr>
        </xdr:nvSpPr>
        <xdr:spPr bwMode="auto">
          <a:xfrm>
            <a:off x="9" y="0"/>
            <a:ext cx="834"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Прямоугольник 6"/>
          <xdr:cNvSpPr>
            <a:spLocks noChangeArrowheads="1"/>
          </xdr:cNvSpPr>
        </xdr:nvSpPr>
        <xdr:spPr bwMode="auto">
          <a:xfrm>
            <a:off x="9" y="0"/>
            <a:ext cx="845"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 name="Иілгіш нысан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lumMod val="95000"/>
            </a:schemeClr>
          </a:solidFill>
          <a:ln w="0">
            <a:solidFill>
              <a:schemeClr val="bg1">
                <a:lumMod val="85000"/>
              </a:schemeClr>
            </a:solidFill>
            <a:prstDash val="solid"/>
            <a:round/>
            <a:headEnd/>
            <a:tailEnd/>
          </a:ln>
          <a:effectLst>
            <a:outerShdw blurRad="50800" dist="38100" dir="16200000" rotWithShape="0">
              <a:prstClr val="black">
                <a:alpha val="40000"/>
              </a:prstClr>
            </a:outerShdw>
          </a:effectLst>
        </xdr:spPr>
      </xdr:sp>
      <xdr:sp macro="" textlink="">
        <xdr:nvSpPr>
          <xdr:cNvPr id="10" name="Прямоугольник 10"/>
          <xdr:cNvSpPr>
            <a:spLocks noChangeArrowheads="1"/>
          </xdr:cNvSpPr>
        </xdr:nvSpPr>
        <xdr:spPr bwMode="auto">
          <a:xfrm>
            <a:off x="9" y="39"/>
            <a:ext cx="840" cy="5"/>
          </a:xfrm>
          <a:prstGeom prst="rect">
            <a:avLst/>
          </a:prstGeom>
          <a:solidFill>
            <a:schemeClr val="bg1"/>
          </a:solidFill>
          <a:ln w="0">
            <a:noFill/>
            <a:prstDash val="solid"/>
            <a:miter lim="800000"/>
            <a:headEnd/>
            <a:tailEnd/>
          </a:ln>
        </xdr:spPr>
      </xdr:sp>
      <xdr:sp macro="" textlink="">
        <xdr:nvSpPr>
          <xdr:cNvPr id="8" name="Иілгіш нысан 7"/>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137375</xdr:colOff>
      <xdr:row>1</xdr:row>
      <xdr:rowOff>6569</xdr:rowOff>
    </xdr:from>
    <xdr:to>
      <xdr:col>2</xdr:col>
      <xdr:colOff>600074</xdr:colOff>
      <xdr:row>3</xdr:row>
      <xdr:rowOff>15437</xdr:rowOff>
    </xdr:to>
    <xdr:sp macro="" textlink="">
      <xdr:nvSpPr>
        <xdr:cNvPr id="12" name="Салмақты жоғалтуды бақылағыш" descr="Шарлау түймешігі" title="Салмақты жоғалтуды бақылау">
          <a:hlinkClick xmlns:r="http://schemas.openxmlformats.org/officeDocument/2006/relationships" r:id="rId1" tooltip="Бақылау тақтасын қарау үшін қолданыңыз."/>
        </xdr:cNvPr>
        <xdr:cNvSpPr/>
      </xdr:nvSpPr>
      <xdr:spPr>
        <a:xfrm>
          <a:off x="451700" y="178019"/>
          <a:ext cx="3605949"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САЛМАҚТЫ ЖОҒАЛТУДЫ БАҚЫЛАУ</a:t>
          </a:r>
        </a:p>
      </xdr:txBody>
    </xdr:sp>
    <xdr:clientData/>
  </xdr:twoCellAnchor>
  <xdr:twoCellAnchor editAs="oneCell">
    <xdr:from>
      <xdr:col>2</xdr:col>
      <xdr:colOff>440266</xdr:colOff>
      <xdr:row>1</xdr:row>
      <xdr:rowOff>1314</xdr:rowOff>
    </xdr:from>
    <xdr:to>
      <xdr:col>3</xdr:col>
      <xdr:colOff>971549</xdr:colOff>
      <xdr:row>3</xdr:row>
      <xdr:rowOff>10182</xdr:rowOff>
    </xdr:to>
    <xdr:sp macro="" textlink="">
      <xdr:nvSpPr>
        <xdr:cNvPr id="13" name="Деректерді енгізу" descr="Шарлау түймешігі" title="Деректер енгізу">
          <a:hlinkClick xmlns:r="http://schemas.openxmlformats.org/officeDocument/2006/relationships" r:id="rId2" tooltip="Деректерді енгізу парағын қарау үшін нұқу"/>
        </xdr:cNvPr>
        <xdr:cNvSpPr/>
      </xdr:nvSpPr>
      <xdr:spPr>
        <a:xfrm>
          <a:off x="3897841" y="172764"/>
          <a:ext cx="1940983"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3">
                  <a:lumMod val="60000"/>
                  <a:lumOff val="40000"/>
                </a:schemeClr>
              </a:solidFill>
            </a:rPr>
            <a:t>ДЕРЕКТЕРДІ ЕНГІЗУ</a:t>
          </a:r>
        </a:p>
      </xdr:txBody>
    </xdr:sp>
    <xdr:clientData/>
  </xdr:twoCellAnchor>
  <xdr:twoCellAnchor editAs="oneCell">
    <xdr:from>
      <xdr:col>3</xdr:col>
      <xdr:colOff>984310</xdr:colOff>
      <xdr:row>1</xdr:row>
      <xdr:rowOff>2628</xdr:rowOff>
    </xdr:from>
    <xdr:to>
      <xdr:col>6</xdr:col>
      <xdr:colOff>9525</xdr:colOff>
      <xdr:row>3</xdr:row>
      <xdr:rowOff>11496</xdr:rowOff>
    </xdr:to>
    <xdr:sp macro="" textlink="">
      <xdr:nvSpPr>
        <xdr:cNvPr id="14" name="BMI туралы ақпарат" descr="Шарлау түймешігі" title="BMI ақпараты"/>
        <xdr:cNvSpPr/>
      </xdr:nvSpPr>
      <xdr:spPr>
        <a:xfrm>
          <a:off x="5851585" y="174078"/>
          <a:ext cx="1777940"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2"/>
              </a:solidFill>
            </a:rPr>
            <a:t>BMI АҚПАРАТЫ</a:t>
          </a:r>
        </a:p>
      </xdr:txBody>
    </xdr:sp>
    <xdr:clientData/>
  </xdr:twoCellAnchor>
  <xdr:twoCellAnchor>
    <xdr:from>
      <xdr:col>4</xdr:col>
      <xdr:colOff>285749</xdr:colOff>
      <xdr:row>5</xdr:row>
      <xdr:rowOff>193537</xdr:rowOff>
    </xdr:from>
    <xdr:to>
      <xdr:col>10</xdr:col>
      <xdr:colOff>409575</xdr:colOff>
      <xdr:row>9</xdr:row>
      <xdr:rowOff>257174</xdr:rowOff>
    </xdr:to>
    <xdr:grpSp>
      <xdr:nvGrpSpPr>
        <xdr:cNvPr id="17" name="BMI туралы кеңес" descr="Ақпарат бар BMI кеңесі" title="Кескін"/>
        <xdr:cNvGrpSpPr/>
      </xdr:nvGrpSpPr>
      <xdr:grpSpPr>
        <a:xfrm>
          <a:off x="6534149" y="1222237"/>
          <a:ext cx="4238626" cy="1092337"/>
          <a:chOff x="2914649" y="1047750"/>
          <a:chExt cx="4238626" cy="790575"/>
        </a:xfrm>
      </xdr:grpSpPr>
      <xdr:grpSp>
        <xdr:nvGrpSpPr>
          <xdr:cNvPr id="4099" name="Топ 3"/>
          <xdr:cNvGrpSpPr>
            <a:grpSpLocks noChangeAspect="1"/>
          </xdr:cNvGrpSpPr>
        </xdr:nvGrpSpPr>
        <xdr:grpSpPr bwMode="auto">
          <a:xfrm>
            <a:off x="2933700" y="1181100"/>
            <a:ext cx="276225" cy="171450"/>
            <a:chOff x="348" y="244"/>
            <a:chExt cx="29" cy="18"/>
          </a:xfrm>
        </xdr:grpSpPr>
        <xdr:sp macro="" textlink="">
          <xdr:nvSpPr>
            <xdr:cNvPr id="4102" name="Иілгіш нысан 6"/>
            <xdr:cNvSpPr>
              <a:spLocks noChangeAspect="1"/>
            </xdr:cNvSpPr>
          </xdr:nvSpPr>
          <xdr:spPr bwMode="auto">
            <a:xfrm>
              <a:off x="357" y="250"/>
              <a:ext cx="10" cy="8"/>
            </a:xfrm>
            <a:custGeom>
              <a:avLst/>
              <a:gdLst>
                <a:gd name="T0" fmla="*/ 142 w 809"/>
                <a:gd name="T1" fmla="*/ 0 h 1402"/>
                <a:gd name="T2" fmla="*/ 488 w 809"/>
                <a:gd name="T3" fmla="*/ 0 h 1402"/>
                <a:gd name="T4" fmla="*/ 488 w 809"/>
                <a:gd name="T5" fmla="*/ 307 h 1402"/>
                <a:gd name="T6" fmla="*/ 809 w 809"/>
                <a:gd name="T7" fmla="*/ 307 h 1402"/>
                <a:gd name="T8" fmla="*/ 809 w 809"/>
                <a:gd name="T9" fmla="*/ 541 h 1402"/>
                <a:gd name="T10" fmla="*/ 488 w 809"/>
                <a:gd name="T11" fmla="*/ 541 h 1402"/>
                <a:gd name="T12" fmla="*/ 488 w 809"/>
                <a:gd name="T13" fmla="*/ 922 h 1402"/>
                <a:gd name="T14" fmla="*/ 488 w 809"/>
                <a:gd name="T15" fmla="*/ 957 h 1402"/>
                <a:gd name="T16" fmla="*/ 488 w 809"/>
                <a:gd name="T17" fmla="*/ 991 h 1402"/>
                <a:gd name="T18" fmla="*/ 488 w 809"/>
                <a:gd name="T19" fmla="*/ 1021 h 1402"/>
                <a:gd name="T20" fmla="*/ 490 w 809"/>
                <a:gd name="T21" fmla="*/ 1048 h 1402"/>
                <a:gd name="T22" fmla="*/ 495 w 809"/>
                <a:gd name="T23" fmla="*/ 1073 h 1402"/>
                <a:gd name="T24" fmla="*/ 503 w 809"/>
                <a:gd name="T25" fmla="*/ 1096 h 1402"/>
                <a:gd name="T26" fmla="*/ 515 w 809"/>
                <a:gd name="T27" fmla="*/ 1117 h 1402"/>
                <a:gd name="T28" fmla="*/ 530 w 809"/>
                <a:gd name="T29" fmla="*/ 1134 h 1402"/>
                <a:gd name="T30" fmla="*/ 550 w 809"/>
                <a:gd name="T31" fmla="*/ 1149 h 1402"/>
                <a:gd name="T32" fmla="*/ 569 w 809"/>
                <a:gd name="T33" fmla="*/ 1158 h 1402"/>
                <a:gd name="T34" fmla="*/ 592 w 809"/>
                <a:gd name="T35" fmla="*/ 1164 h 1402"/>
                <a:gd name="T36" fmla="*/ 618 w 809"/>
                <a:gd name="T37" fmla="*/ 1168 h 1402"/>
                <a:gd name="T38" fmla="*/ 649 w 809"/>
                <a:gd name="T39" fmla="*/ 1169 h 1402"/>
                <a:gd name="T40" fmla="*/ 669 w 809"/>
                <a:gd name="T41" fmla="*/ 1168 h 1402"/>
                <a:gd name="T42" fmla="*/ 692 w 809"/>
                <a:gd name="T43" fmla="*/ 1164 h 1402"/>
                <a:gd name="T44" fmla="*/ 719 w 809"/>
                <a:gd name="T45" fmla="*/ 1158 h 1402"/>
                <a:gd name="T46" fmla="*/ 745 w 809"/>
                <a:gd name="T47" fmla="*/ 1150 h 1402"/>
                <a:gd name="T48" fmla="*/ 765 w 809"/>
                <a:gd name="T49" fmla="*/ 1143 h 1402"/>
                <a:gd name="T50" fmla="*/ 779 w 809"/>
                <a:gd name="T51" fmla="*/ 1136 h 1402"/>
                <a:gd name="T52" fmla="*/ 809 w 809"/>
                <a:gd name="T53" fmla="*/ 1136 h 1402"/>
                <a:gd name="T54" fmla="*/ 809 w 809"/>
                <a:gd name="T55" fmla="*/ 1372 h 1402"/>
                <a:gd name="T56" fmla="*/ 751 w 809"/>
                <a:gd name="T57" fmla="*/ 1385 h 1402"/>
                <a:gd name="T58" fmla="*/ 691 w 809"/>
                <a:gd name="T59" fmla="*/ 1394 h 1402"/>
                <a:gd name="T60" fmla="*/ 658 w 809"/>
                <a:gd name="T61" fmla="*/ 1398 h 1402"/>
                <a:gd name="T62" fmla="*/ 622 w 809"/>
                <a:gd name="T63" fmla="*/ 1400 h 1402"/>
                <a:gd name="T64" fmla="*/ 582 w 809"/>
                <a:gd name="T65" fmla="*/ 1402 h 1402"/>
                <a:gd name="T66" fmla="*/ 538 w 809"/>
                <a:gd name="T67" fmla="*/ 1402 h 1402"/>
                <a:gd name="T68" fmla="*/ 484 w 809"/>
                <a:gd name="T69" fmla="*/ 1401 h 1402"/>
                <a:gd name="T70" fmla="*/ 432 w 809"/>
                <a:gd name="T71" fmla="*/ 1396 h 1402"/>
                <a:gd name="T72" fmla="*/ 385 w 809"/>
                <a:gd name="T73" fmla="*/ 1388 h 1402"/>
                <a:gd name="T74" fmla="*/ 343 w 809"/>
                <a:gd name="T75" fmla="*/ 1376 h 1402"/>
                <a:gd name="T76" fmla="*/ 305 w 809"/>
                <a:gd name="T77" fmla="*/ 1361 h 1402"/>
                <a:gd name="T78" fmla="*/ 269 w 809"/>
                <a:gd name="T79" fmla="*/ 1343 h 1402"/>
                <a:gd name="T80" fmla="*/ 239 w 809"/>
                <a:gd name="T81" fmla="*/ 1321 h 1402"/>
                <a:gd name="T82" fmla="*/ 216 w 809"/>
                <a:gd name="T83" fmla="*/ 1298 h 1402"/>
                <a:gd name="T84" fmla="*/ 197 w 809"/>
                <a:gd name="T85" fmla="*/ 1273 h 1402"/>
                <a:gd name="T86" fmla="*/ 180 w 809"/>
                <a:gd name="T87" fmla="*/ 1244 h 1402"/>
                <a:gd name="T88" fmla="*/ 166 w 809"/>
                <a:gd name="T89" fmla="*/ 1211 h 1402"/>
                <a:gd name="T90" fmla="*/ 156 w 809"/>
                <a:gd name="T91" fmla="*/ 1174 h 1402"/>
                <a:gd name="T92" fmla="*/ 148 w 809"/>
                <a:gd name="T93" fmla="*/ 1134 h 1402"/>
                <a:gd name="T94" fmla="*/ 143 w 809"/>
                <a:gd name="T95" fmla="*/ 1090 h 1402"/>
                <a:gd name="T96" fmla="*/ 142 w 809"/>
                <a:gd name="T97" fmla="*/ 1043 h 1402"/>
                <a:gd name="T98" fmla="*/ 142 w 809"/>
                <a:gd name="T99" fmla="*/ 541 h 1402"/>
                <a:gd name="T100" fmla="*/ 0 w 809"/>
                <a:gd name="T101" fmla="*/ 541 h 1402"/>
                <a:gd name="T102" fmla="*/ 0 w 809"/>
                <a:gd name="T103" fmla="*/ 307 h 1402"/>
                <a:gd name="T104" fmla="*/ 142 w 809"/>
                <a:gd name="T105" fmla="*/ 307 h 1402"/>
                <a:gd name="T106" fmla="*/ 142 w 809"/>
                <a:gd name="T107" fmla="*/ 0 h 14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09" h="1402">
                  <a:moveTo>
                    <a:pt x="142" y="0"/>
                  </a:moveTo>
                  <a:lnTo>
                    <a:pt x="488" y="0"/>
                  </a:lnTo>
                  <a:lnTo>
                    <a:pt x="488" y="307"/>
                  </a:lnTo>
                  <a:lnTo>
                    <a:pt x="809" y="307"/>
                  </a:lnTo>
                  <a:lnTo>
                    <a:pt x="809" y="541"/>
                  </a:lnTo>
                  <a:lnTo>
                    <a:pt x="488" y="541"/>
                  </a:lnTo>
                  <a:lnTo>
                    <a:pt x="488" y="922"/>
                  </a:lnTo>
                  <a:lnTo>
                    <a:pt x="488" y="957"/>
                  </a:lnTo>
                  <a:lnTo>
                    <a:pt x="488" y="991"/>
                  </a:lnTo>
                  <a:lnTo>
                    <a:pt x="488" y="1021"/>
                  </a:lnTo>
                  <a:lnTo>
                    <a:pt x="490" y="1048"/>
                  </a:lnTo>
                  <a:lnTo>
                    <a:pt x="495" y="1073"/>
                  </a:lnTo>
                  <a:lnTo>
                    <a:pt x="503" y="1096"/>
                  </a:lnTo>
                  <a:lnTo>
                    <a:pt x="515" y="1117"/>
                  </a:lnTo>
                  <a:lnTo>
                    <a:pt x="530" y="1134"/>
                  </a:lnTo>
                  <a:lnTo>
                    <a:pt x="550" y="1149"/>
                  </a:lnTo>
                  <a:lnTo>
                    <a:pt x="569" y="1158"/>
                  </a:lnTo>
                  <a:lnTo>
                    <a:pt x="592" y="1164"/>
                  </a:lnTo>
                  <a:lnTo>
                    <a:pt x="618" y="1168"/>
                  </a:lnTo>
                  <a:lnTo>
                    <a:pt x="649" y="1169"/>
                  </a:lnTo>
                  <a:lnTo>
                    <a:pt x="669" y="1168"/>
                  </a:lnTo>
                  <a:lnTo>
                    <a:pt x="692" y="1164"/>
                  </a:lnTo>
                  <a:lnTo>
                    <a:pt x="719" y="1158"/>
                  </a:lnTo>
                  <a:lnTo>
                    <a:pt x="745" y="1150"/>
                  </a:lnTo>
                  <a:lnTo>
                    <a:pt x="765" y="1143"/>
                  </a:lnTo>
                  <a:lnTo>
                    <a:pt x="779" y="1136"/>
                  </a:lnTo>
                  <a:lnTo>
                    <a:pt x="809" y="1136"/>
                  </a:lnTo>
                  <a:lnTo>
                    <a:pt x="809" y="1372"/>
                  </a:lnTo>
                  <a:lnTo>
                    <a:pt x="751" y="1385"/>
                  </a:lnTo>
                  <a:lnTo>
                    <a:pt x="691" y="1394"/>
                  </a:lnTo>
                  <a:lnTo>
                    <a:pt x="658" y="1398"/>
                  </a:lnTo>
                  <a:lnTo>
                    <a:pt x="622" y="1400"/>
                  </a:lnTo>
                  <a:lnTo>
                    <a:pt x="582" y="1402"/>
                  </a:lnTo>
                  <a:lnTo>
                    <a:pt x="538" y="1402"/>
                  </a:lnTo>
                  <a:lnTo>
                    <a:pt x="484" y="1401"/>
                  </a:lnTo>
                  <a:lnTo>
                    <a:pt x="432" y="1396"/>
                  </a:lnTo>
                  <a:lnTo>
                    <a:pt x="385" y="1388"/>
                  </a:lnTo>
                  <a:lnTo>
                    <a:pt x="343" y="1376"/>
                  </a:lnTo>
                  <a:lnTo>
                    <a:pt x="305" y="1361"/>
                  </a:lnTo>
                  <a:lnTo>
                    <a:pt x="269" y="1343"/>
                  </a:lnTo>
                  <a:lnTo>
                    <a:pt x="239" y="1321"/>
                  </a:lnTo>
                  <a:lnTo>
                    <a:pt x="216" y="1298"/>
                  </a:lnTo>
                  <a:lnTo>
                    <a:pt x="197" y="1273"/>
                  </a:lnTo>
                  <a:lnTo>
                    <a:pt x="180" y="1244"/>
                  </a:lnTo>
                  <a:lnTo>
                    <a:pt x="166" y="1211"/>
                  </a:lnTo>
                  <a:lnTo>
                    <a:pt x="156" y="1174"/>
                  </a:lnTo>
                  <a:lnTo>
                    <a:pt x="148" y="1134"/>
                  </a:lnTo>
                  <a:lnTo>
                    <a:pt x="143" y="1090"/>
                  </a:lnTo>
                  <a:lnTo>
                    <a:pt x="142" y="1043"/>
                  </a:lnTo>
                  <a:lnTo>
                    <a:pt x="142" y="541"/>
                  </a:lnTo>
                  <a:lnTo>
                    <a:pt x="0" y="541"/>
                  </a:lnTo>
                  <a:lnTo>
                    <a:pt x="0" y="307"/>
                  </a:lnTo>
                  <a:lnTo>
                    <a:pt x="142" y="307"/>
                  </a:lnTo>
                  <a:lnTo>
                    <a:pt x="142" y="0"/>
                  </a:lnTo>
                  <a:close/>
                </a:path>
              </a:pathLst>
            </a:custGeom>
            <a:solidFill>
              <a:schemeClr val="accent1"/>
            </a:solidFill>
            <a:ln w="0">
              <a:noFill/>
              <a:prstDash val="solid"/>
              <a:round/>
              <a:headEnd/>
              <a:tailEnd/>
            </a:ln>
          </xdr:spPr>
        </xdr:sp>
        <xdr:sp macro="" textlink="">
          <xdr:nvSpPr>
            <xdr:cNvPr id="4101" name="Иілгіш нысан 5"/>
            <xdr:cNvSpPr>
              <a:spLocks noChangeAspect="1" noEditPoints="1"/>
            </xdr:cNvSpPr>
          </xdr:nvSpPr>
          <xdr:spPr bwMode="auto">
            <a:xfrm>
              <a:off x="348" y="244"/>
              <a:ext cx="29" cy="18"/>
            </a:xfrm>
            <a:custGeom>
              <a:avLst/>
              <a:gdLst>
                <a:gd name="T0" fmla="*/ 1304 w 3110"/>
                <a:gd name="T1" fmla="*/ 436 h 3110"/>
                <a:gd name="T2" fmla="*/ 999 w 3110"/>
                <a:gd name="T3" fmla="*/ 552 h 3110"/>
                <a:gd name="T4" fmla="*/ 743 w 3110"/>
                <a:gd name="T5" fmla="*/ 745 h 3110"/>
                <a:gd name="T6" fmla="*/ 551 w 3110"/>
                <a:gd name="T7" fmla="*/ 1000 h 3110"/>
                <a:gd name="T8" fmla="*/ 436 w 3110"/>
                <a:gd name="T9" fmla="*/ 1304 h 3110"/>
                <a:gd name="T10" fmla="*/ 410 w 3110"/>
                <a:gd name="T11" fmla="*/ 1641 h 3110"/>
                <a:gd name="T12" fmla="*/ 483 w 3110"/>
                <a:gd name="T13" fmla="*/ 1964 h 3110"/>
                <a:gd name="T14" fmla="*/ 639 w 3110"/>
                <a:gd name="T15" fmla="*/ 2246 h 3110"/>
                <a:gd name="T16" fmla="*/ 864 w 3110"/>
                <a:gd name="T17" fmla="*/ 2471 h 3110"/>
                <a:gd name="T18" fmla="*/ 1146 w 3110"/>
                <a:gd name="T19" fmla="*/ 2627 h 3110"/>
                <a:gd name="T20" fmla="*/ 1469 w 3110"/>
                <a:gd name="T21" fmla="*/ 2700 h 3110"/>
                <a:gd name="T22" fmla="*/ 1806 w 3110"/>
                <a:gd name="T23" fmla="*/ 2675 h 3110"/>
                <a:gd name="T24" fmla="*/ 2110 w 3110"/>
                <a:gd name="T25" fmla="*/ 2559 h 3110"/>
                <a:gd name="T26" fmla="*/ 2365 w 3110"/>
                <a:gd name="T27" fmla="*/ 2367 h 3110"/>
                <a:gd name="T28" fmla="*/ 2558 w 3110"/>
                <a:gd name="T29" fmla="*/ 2111 h 3110"/>
                <a:gd name="T30" fmla="*/ 2674 w 3110"/>
                <a:gd name="T31" fmla="*/ 1806 h 3110"/>
                <a:gd name="T32" fmla="*/ 2699 w 3110"/>
                <a:gd name="T33" fmla="*/ 1470 h 3110"/>
                <a:gd name="T34" fmla="*/ 2627 w 3110"/>
                <a:gd name="T35" fmla="*/ 1147 h 3110"/>
                <a:gd name="T36" fmla="*/ 2471 w 3110"/>
                <a:gd name="T37" fmla="*/ 865 h 3110"/>
                <a:gd name="T38" fmla="*/ 2245 w 3110"/>
                <a:gd name="T39" fmla="*/ 639 h 3110"/>
                <a:gd name="T40" fmla="*/ 1963 w 3110"/>
                <a:gd name="T41" fmla="*/ 483 h 3110"/>
                <a:gd name="T42" fmla="*/ 1640 w 3110"/>
                <a:gd name="T43" fmla="*/ 411 h 3110"/>
                <a:gd name="T44" fmla="*/ 1750 w 3110"/>
                <a:gd name="T45" fmla="*/ 12 h 3110"/>
                <a:gd name="T46" fmla="*/ 2117 w 3110"/>
                <a:gd name="T47" fmla="*/ 105 h 3110"/>
                <a:gd name="T48" fmla="*/ 2443 w 3110"/>
                <a:gd name="T49" fmla="*/ 279 h 3110"/>
                <a:gd name="T50" fmla="*/ 2717 w 3110"/>
                <a:gd name="T51" fmla="*/ 522 h 3110"/>
                <a:gd name="T52" fmla="*/ 2928 w 3110"/>
                <a:gd name="T53" fmla="*/ 824 h 3110"/>
                <a:gd name="T54" fmla="*/ 3062 w 3110"/>
                <a:gd name="T55" fmla="*/ 1172 h 3110"/>
                <a:gd name="T56" fmla="*/ 3110 w 3110"/>
                <a:gd name="T57" fmla="*/ 1556 h 3110"/>
                <a:gd name="T58" fmla="*/ 3062 w 3110"/>
                <a:gd name="T59" fmla="*/ 1938 h 3110"/>
                <a:gd name="T60" fmla="*/ 2928 w 3110"/>
                <a:gd name="T61" fmla="*/ 2286 h 3110"/>
                <a:gd name="T62" fmla="*/ 2717 w 3110"/>
                <a:gd name="T63" fmla="*/ 2588 h 3110"/>
                <a:gd name="T64" fmla="*/ 2443 w 3110"/>
                <a:gd name="T65" fmla="*/ 2831 h 3110"/>
                <a:gd name="T66" fmla="*/ 2117 w 3110"/>
                <a:gd name="T67" fmla="*/ 3005 h 3110"/>
                <a:gd name="T68" fmla="*/ 1750 w 3110"/>
                <a:gd name="T69" fmla="*/ 3098 h 3110"/>
                <a:gd name="T70" fmla="*/ 1360 w 3110"/>
                <a:gd name="T71" fmla="*/ 3098 h 3110"/>
                <a:gd name="T72" fmla="*/ 993 w 3110"/>
                <a:gd name="T73" fmla="*/ 3005 h 3110"/>
                <a:gd name="T74" fmla="*/ 666 w 3110"/>
                <a:gd name="T75" fmla="*/ 2831 h 3110"/>
                <a:gd name="T76" fmla="*/ 392 w 3110"/>
                <a:gd name="T77" fmla="*/ 2588 h 3110"/>
                <a:gd name="T78" fmla="*/ 182 w 3110"/>
                <a:gd name="T79" fmla="*/ 2286 h 3110"/>
                <a:gd name="T80" fmla="*/ 47 w 3110"/>
                <a:gd name="T81" fmla="*/ 1938 h 3110"/>
                <a:gd name="T82" fmla="*/ 0 w 3110"/>
                <a:gd name="T83" fmla="*/ 1556 h 3110"/>
                <a:gd name="T84" fmla="*/ 47 w 3110"/>
                <a:gd name="T85" fmla="*/ 1172 h 3110"/>
                <a:gd name="T86" fmla="*/ 182 w 3110"/>
                <a:gd name="T87" fmla="*/ 824 h 3110"/>
                <a:gd name="T88" fmla="*/ 392 w 3110"/>
                <a:gd name="T89" fmla="*/ 522 h 3110"/>
                <a:gd name="T90" fmla="*/ 666 w 3110"/>
                <a:gd name="T91" fmla="*/ 279 h 3110"/>
                <a:gd name="T92" fmla="*/ 993 w 3110"/>
                <a:gd name="T93" fmla="*/ 105 h 3110"/>
                <a:gd name="T94" fmla="*/ 1360 w 3110"/>
                <a:gd name="T95" fmla="*/ 12 h 3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110" h="3110">
                  <a:moveTo>
                    <a:pt x="1554" y="408"/>
                  </a:moveTo>
                  <a:lnTo>
                    <a:pt x="1469" y="411"/>
                  </a:lnTo>
                  <a:lnTo>
                    <a:pt x="1385" y="421"/>
                  </a:lnTo>
                  <a:lnTo>
                    <a:pt x="1304" y="436"/>
                  </a:lnTo>
                  <a:lnTo>
                    <a:pt x="1223" y="457"/>
                  </a:lnTo>
                  <a:lnTo>
                    <a:pt x="1146" y="483"/>
                  </a:lnTo>
                  <a:lnTo>
                    <a:pt x="1071" y="515"/>
                  </a:lnTo>
                  <a:lnTo>
                    <a:pt x="999" y="552"/>
                  </a:lnTo>
                  <a:lnTo>
                    <a:pt x="931" y="593"/>
                  </a:lnTo>
                  <a:lnTo>
                    <a:pt x="864" y="639"/>
                  </a:lnTo>
                  <a:lnTo>
                    <a:pt x="803" y="689"/>
                  </a:lnTo>
                  <a:lnTo>
                    <a:pt x="743" y="745"/>
                  </a:lnTo>
                  <a:lnTo>
                    <a:pt x="689" y="803"/>
                  </a:lnTo>
                  <a:lnTo>
                    <a:pt x="639" y="865"/>
                  </a:lnTo>
                  <a:lnTo>
                    <a:pt x="593" y="931"/>
                  </a:lnTo>
                  <a:lnTo>
                    <a:pt x="551" y="1000"/>
                  </a:lnTo>
                  <a:lnTo>
                    <a:pt x="514" y="1072"/>
                  </a:lnTo>
                  <a:lnTo>
                    <a:pt x="483" y="1147"/>
                  </a:lnTo>
                  <a:lnTo>
                    <a:pt x="456" y="1225"/>
                  </a:lnTo>
                  <a:lnTo>
                    <a:pt x="436" y="1304"/>
                  </a:lnTo>
                  <a:lnTo>
                    <a:pt x="420" y="1386"/>
                  </a:lnTo>
                  <a:lnTo>
                    <a:pt x="410" y="1470"/>
                  </a:lnTo>
                  <a:lnTo>
                    <a:pt x="407" y="1556"/>
                  </a:lnTo>
                  <a:lnTo>
                    <a:pt x="410" y="1641"/>
                  </a:lnTo>
                  <a:lnTo>
                    <a:pt x="420" y="1725"/>
                  </a:lnTo>
                  <a:lnTo>
                    <a:pt x="436" y="1806"/>
                  </a:lnTo>
                  <a:lnTo>
                    <a:pt x="456" y="1887"/>
                  </a:lnTo>
                  <a:lnTo>
                    <a:pt x="483" y="1964"/>
                  </a:lnTo>
                  <a:lnTo>
                    <a:pt x="514" y="2039"/>
                  </a:lnTo>
                  <a:lnTo>
                    <a:pt x="551" y="2111"/>
                  </a:lnTo>
                  <a:lnTo>
                    <a:pt x="593" y="2179"/>
                  </a:lnTo>
                  <a:lnTo>
                    <a:pt x="639" y="2246"/>
                  </a:lnTo>
                  <a:lnTo>
                    <a:pt x="689" y="2308"/>
                  </a:lnTo>
                  <a:lnTo>
                    <a:pt x="743" y="2367"/>
                  </a:lnTo>
                  <a:lnTo>
                    <a:pt x="803" y="2421"/>
                  </a:lnTo>
                  <a:lnTo>
                    <a:pt x="864" y="2471"/>
                  </a:lnTo>
                  <a:lnTo>
                    <a:pt x="931" y="2517"/>
                  </a:lnTo>
                  <a:lnTo>
                    <a:pt x="999" y="2559"/>
                  </a:lnTo>
                  <a:lnTo>
                    <a:pt x="1071" y="2596"/>
                  </a:lnTo>
                  <a:lnTo>
                    <a:pt x="1146" y="2627"/>
                  </a:lnTo>
                  <a:lnTo>
                    <a:pt x="1223" y="2654"/>
                  </a:lnTo>
                  <a:lnTo>
                    <a:pt x="1304" y="2675"/>
                  </a:lnTo>
                  <a:lnTo>
                    <a:pt x="1385" y="2690"/>
                  </a:lnTo>
                  <a:lnTo>
                    <a:pt x="1469" y="2700"/>
                  </a:lnTo>
                  <a:lnTo>
                    <a:pt x="1554" y="2703"/>
                  </a:lnTo>
                  <a:lnTo>
                    <a:pt x="1640" y="2700"/>
                  </a:lnTo>
                  <a:lnTo>
                    <a:pt x="1724" y="2690"/>
                  </a:lnTo>
                  <a:lnTo>
                    <a:pt x="1806" y="2675"/>
                  </a:lnTo>
                  <a:lnTo>
                    <a:pt x="1885" y="2654"/>
                  </a:lnTo>
                  <a:lnTo>
                    <a:pt x="1963" y="2627"/>
                  </a:lnTo>
                  <a:lnTo>
                    <a:pt x="2038" y="2596"/>
                  </a:lnTo>
                  <a:lnTo>
                    <a:pt x="2110" y="2559"/>
                  </a:lnTo>
                  <a:lnTo>
                    <a:pt x="2179" y="2517"/>
                  </a:lnTo>
                  <a:lnTo>
                    <a:pt x="2245" y="2471"/>
                  </a:lnTo>
                  <a:lnTo>
                    <a:pt x="2307" y="2421"/>
                  </a:lnTo>
                  <a:lnTo>
                    <a:pt x="2365" y="2367"/>
                  </a:lnTo>
                  <a:lnTo>
                    <a:pt x="2421" y="2308"/>
                  </a:lnTo>
                  <a:lnTo>
                    <a:pt x="2471" y="2246"/>
                  </a:lnTo>
                  <a:lnTo>
                    <a:pt x="2517" y="2179"/>
                  </a:lnTo>
                  <a:lnTo>
                    <a:pt x="2558" y="2111"/>
                  </a:lnTo>
                  <a:lnTo>
                    <a:pt x="2596" y="2039"/>
                  </a:lnTo>
                  <a:lnTo>
                    <a:pt x="2627" y="1964"/>
                  </a:lnTo>
                  <a:lnTo>
                    <a:pt x="2653" y="1887"/>
                  </a:lnTo>
                  <a:lnTo>
                    <a:pt x="2674" y="1806"/>
                  </a:lnTo>
                  <a:lnTo>
                    <a:pt x="2689" y="1725"/>
                  </a:lnTo>
                  <a:lnTo>
                    <a:pt x="2699" y="1641"/>
                  </a:lnTo>
                  <a:lnTo>
                    <a:pt x="2702" y="1556"/>
                  </a:lnTo>
                  <a:lnTo>
                    <a:pt x="2699" y="1470"/>
                  </a:lnTo>
                  <a:lnTo>
                    <a:pt x="2689" y="1386"/>
                  </a:lnTo>
                  <a:lnTo>
                    <a:pt x="2674" y="1304"/>
                  </a:lnTo>
                  <a:lnTo>
                    <a:pt x="2653" y="1225"/>
                  </a:lnTo>
                  <a:lnTo>
                    <a:pt x="2627" y="1147"/>
                  </a:lnTo>
                  <a:lnTo>
                    <a:pt x="2596" y="1072"/>
                  </a:lnTo>
                  <a:lnTo>
                    <a:pt x="2558" y="1000"/>
                  </a:lnTo>
                  <a:lnTo>
                    <a:pt x="2517" y="931"/>
                  </a:lnTo>
                  <a:lnTo>
                    <a:pt x="2471" y="865"/>
                  </a:lnTo>
                  <a:lnTo>
                    <a:pt x="2421" y="803"/>
                  </a:lnTo>
                  <a:lnTo>
                    <a:pt x="2365" y="745"/>
                  </a:lnTo>
                  <a:lnTo>
                    <a:pt x="2307" y="689"/>
                  </a:lnTo>
                  <a:lnTo>
                    <a:pt x="2245" y="639"/>
                  </a:lnTo>
                  <a:lnTo>
                    <a:pt x="2179" y="593"/>
                  </a:lnTo>
                  <a:lnTo>
                    <a:pt x="2110" y="552"/>
                  </a:lnTo>
                  <a:lnTo>
                    <a:pt x="2038" y="515"/>
                  </a:lnTo>
                  <a:lnTo>
                    <a:pt x="1963" y="483"/>
                  </a:lnTo>
                  <a:lnTo>
                    <a:pt x="1885" y="457"/>
                  </a:lnTo>
                  <a:lnTo>
                    <a:pt x="1806" y="436"/>
                  </a:lnTo>
                  <a:lnTo>
                    <a:pt x="1724" y="421"/>
                  </a:lnTo>
                  <a:lnTo>
                    <a:pt x="1640" y="411"/>
                  </a:lnTo>
                  <a:lnTo>
                    <a:pt x="1554" y="408"/>
                  </a:lnTo>
                  <a:close/>
                  <a:moveTo>
                    <a:pt x="1554" y="0"/>
                  </a:moveTo>
                  <a:lnTo>
                    <a:pt x="1653" y="3"/>
                  </a:lnTo>
                  <a:lnTo>
                    <a:pt x="1750" y="12"/>
                  </a:lnTo>
                  <a:lnTo>
                    <a:pt x="1845" y="27"/>
                  </a:lnTo>
                  <a:lnTo>
                    <a:pt x="1938" y="49"/>
                  </a:lnTo>
                  <a:lnTo>
                    <a:pt x="2028" y="74"/>
                  </a:lnTo>
                  <a:lnTo>
                    <a:pt x="2117" y="105"/>
                  </a:lnTo>
                  <a:lnTo>
                    <a:pt x="2202" y="141"/>
                  </a:lnTo>
                  <a:lnTo>
                    <a:pt x="2286" y="182"/>
                  </a:lnTo>
                  <a:lnTo>
                    <a:pt x="2366" y="229"/>
                  </a:lnTo>
                  <a:lnTo>
                    <a:pt x="2443" y="279"/>
                  </a:lnTo>
                  <a:lnTo>
                    <a:pt x="2517" y="334"/>
                  </a:lnTo>
                  <a:lnTo>
                    <a:pt x="2588" y="393"/>
                  </a:lnTo>
                  <a:lnTo>
                    <a:pt x="2654" y="456"/>
                  </a:lnTo>
                  <a:lnTo>
                    <a:pt x="2717" y="522"/>
                  </a:lnTo>
                  <a:lnTo>
                    <a:pt x="2776" y="593"/>
                  </a:lnTo>
                  <a:lnTo>
                    <a:pt x="2831" y="667"/>
                  </a:lnTo>
                  <a:lnTo>
                    <a:pt x="2881" y="745"/>
                  </a:lnTo>
                  <a:lnTo>
                    <a:pt x="2928" y="824"/>
                  </a:lnTo>
                  <a:lnTo>
                    <a:pt x="2969" y="908"/>
                  </a:lnTo>
                  <a:lnTo>
                    <a:pt x="3005" y="993"/>
                  </a:lnTo>
                  <a:lnTo>
                    <a:pt x="3036" y="1082"/>
                  </a:lnTo>
                  <a:lnTo>
                    <a:pt x="3062" y="1172"/>
                  </a:lnTo>
                  <a:lnTo>
                    <a:pt x="3083" y="1266"/>
                  </a:lnTo>
                  <a:lnTo>
                    <a:pt x="3098" y="1360"/>
                  </a:lnTo>
                  <a:lnTo>
                    <a:pt x="3107" y="1457"/>
                  </a:lnTo>
                  <a:lnTo>
                    <a:pt x="3110" y="1556"/>
                  </a:lnTo>
                  <a:lnTo>
                    <a:pt x="3107" y="1653"/>
                  </a:lnTo>
                  <a:lnTo>
                    <a:pt x="3098" y="1751"/>
                  </a:lnTo>
                  <a:lnTo>
                    <a:pt x="3083" y="1845"/>
                  </a:lnTo>
                  <a:lnTo>
                    <a:pt x="3062" y="1938"/>
                  </a:lnTo>
                  <a:lnTo>
                    <a:pt x="3036" y="2028"/>
                  </a:lnTo>
                  <a:lnTo>
                    <a:pt x="3005" y="2117"/>
                  </a:lnTo>
                  <a:lnTo>
                    <a:pt x="2969" y="2204"/>
                  </a:lnTo>
                  <a:lnTo>
                    <a:pt x="2928" y="2286"/>
                  </a:lnTo>
                  <a:lnTo>
                    <a:pt x="2881" y="2367"/>
                  </a:lnTo>
                  <a:lnTo>
                    <a:pt x="2831" y="2444"/>
                  </a:lnTo>
                  <a:lnTo>
                    <a:pt x="2776" y="2517"/>
                  </a:lnTo>
                  <a:lnTo>
                    <a:pt x="2717" y="2588"/>
                  </a:lnTo>
                  <a:lnTo>
                    <a:pt x="2654" y="2654"/>
                  </a:lnTo>
                  <a:lnTo>
                    <a:pt x="2588" y="2718"/>
                  </a:lnTo>
                  <a:lnTo>
                    <a:pt x="2517" y="2777"/>
                  </a:lnTo>
                  <a:lnTo>
                    <a:pt x="2443" y="2831"/>
                  </a:lnTo>
                  <a:lnTo>
                    <a:pt x="2366" y="2882"/>
                  </a:lnTo>
                  <a:lnTo>
                    <a:pt x="2286" y="2928"/>
                  </a:lnTo>
                  <a:lnTo>
                    <a:pt x="2202" y="2969"/>
                  </a:lnTo>
                  <a:lnTo>
                    <a:pt x="2117" y="3005"/>
                  </a:lnTo>
                  <a:lnTo>
                    <a:pt x="2028" y="3037"/>
                  </a:lnTo>
                  <a:lnTo>
                    <a:pt x="1938" y="3063"/>
                  </a:lnTo>
                  <a:lnTo>
                    <a:pt x="1845" y="3083"/>
                  </a:lnTo>
                  <a:lnTo>
                    <a:pt x="1750" y="3098"/>
                  </a:lnTo>
                  <a:lnTo>
                    <a:pt x="1653" y="3107"/>
                  </a:lnTo>
                  <a:lnTo>
                    <a:pt x="1554" y="3110"/>
                  </a:lnTo>
                  <a:lnTo>
                    <a:pt x="1457" y="3107"/>
                  </a:lnTo>
                  <a:lnTo>
                    <a:pt x="1360" y="3098"/>
                  </a:lnTo>
                  <a:lnTo>
                    <a:pt x="1265" y="3083"/>
                  </a:lnTo>
                  <a:lnTo>
                    <a:pt x="1172" y="3063"/>
                  </a:lnTo>
                  <a:lnTo>
                    <a:pt x="1082" y="3037"/>
                  </a:lnTo>
                  <a:lnTo>
                    <a:pt x="993" y="3005"/>
                  </a:lnTo>
                  <a:lnTo>
                    <a:pt x="906" y="2969"/>
                  </a:lnTo>
                  <a:lnTo>
                    <a:pt x="824" y="2928"/>
                  </a:lnTo>
                  <a:lnTo>
                    <a:pt x="743" y="2882"/>
                  </a:lnTo>
                  <a:lnTo>
                    <a:pt x="666" y="2831"/>
                  </a:lnTo>
                  <a:lnTo>
                    <a:pt x="593" y="2777"/>
                  </a:lnTo>
                  <a:lnTo>
                    <a:pt x="522" y="2718"/>
                  </a:lnTo>
                  <a:lnTo>
                    <a:pt x="456" y="2654"/>
                  </a:lnTo>
                  <a:lnTo>
                    <a:pt x="392" y="2588"/>
                  </a:lnTo>
                  <a:lnTo>
                    <a:pt x="333" y="2517"/>
                  </a:lnTo>
                  <a:lnTo>
                    <a:pt x="279" y="2444"/>
                  </a:lnTo>
                  <a:lnTo>
                    <a:pt x="228" y="2367"/>
                  </a:lnTo>
                  <a:lnTo>
                    <a:pt x="182" y="2286"/>
                  </a:lnTo>
                  <a:lnTo>
                    <a:pt x="141" y="2204"/>
                  </a:lnTo>
                  <a:lnTo>
                    <a:pt x="105" y="2117"/>
                  </a:lnTo>
                  <a:lnTo>
                    <a:pt x="73" y="2028"/>
                  </a:lnTo>
                  <a:lnTo>
                    <a:pt x="47" y="1938"/>
                  </a:lnTo>
                  <a:lnTo>
                    <a:pt x="27" y="1845"/>
                  </a:lnTo>
                  <a:lnTo>
                    <a:pt x="12" y="1751"/>
                  </a:lnTo>
                  <a:lnTo>
                    <a:pt x="3" y="1653"/>
                  </a:lnTo>
                  <a:lnTo>
                    <a:pt x="0" y="1556"/>
                  </a:lnTo>
                  <a:lnTo>
                    <a:pt x="3" y="1457"/>
                  </a:lnTo>
                  <a:lnTo>
                    <a:pt x="12" y="1360"/>
                  </a:lnTo>
                  <a:lnTo>
                    <a:pt x="27" y="1266"/>
                  </a:lnTo>
                  <a:lnTo>
                    <a:pt x="47" y="1172"/>
                  </a:lnTo>
                  <a:lnTo>
                    <a:pt x="73" y="1082"/>
                  </a:lnTo>
                  <a:lnTo>
                    <a:pt x="105" y="993"/>
                  </a:lnTo>
                  <a:lnTo>
                    <a:pt x="141" y="908"/>
                  </a:lnTo>
                  <a:lnTo>
                    <a:pt x="182" y="824"/>
                  </a:lnTo>
                  <a:lnTo>
                    <a:pt x="228" y="745"/>
                  </a:lnTo>
                  <a:lnTo>
                    <a:pt x="279" y="667"/>
                  </a:lnTo>
                  <a:lnTo>
                    <a:pt x="333" y="593"/>
                  </a:lnTo>
                  <a:lnTo>
                    <a:pt x="392" y="522"/>
                  </a:lnTo>
                  <a:lnTo>
                    <a:pt x="456" y="456"/>
                  </a:lnTo>
                  <a:lnTo>
                    <a:pt x="522" y="393"/>
                  </a:lnTo>
                  <a:lnTo>
                    <a:pt x="593" y="334"/>
                  </a:lnTo>
                  <a:lnTo>
                    <a:pt x="666" y="279"/>
                  </a:lnTo>
                  <a:lnTo>
                    <a:pt x="743" y="229"/>
                  </a:lnTo>
                  <a:lnTo>
                    <a:pt x="824" y="182"/>
                  </a:lnTo>
                  <a:lnTo>
                    <a:pt x="906" y="141"/>
                  </a:lnTo>
                  <a:lnTo>
                    <a:pt x="993" y="105"/>
                  </a:lnTo>
                  <a:lnTo>
                    <a:pt x="1082" y="74"/>
                  </a:lnTo>
                  <a:lnTo>
                    <a:pt x="1172" y="49"/>
                  </a:lnTo>
                  <a:lnTo>
                    <a:pt x="1265" y="27"/>
                  </a:lnTo>
                  <a:lnTo>
                    <a:pt x="1360" y="12"/>
                  </a:lnTo>
                  <a:lnTo>
                    <a:pt x="1457" y="3"/>
                  </a:lnTo>
                  <a:lnTo>
                    <a:pt x="1554" y="0"/>
                  </a:lnTo>
                  <a:close/>
                </a:path>
              </a:pathLst>
            </a:custGeom>
            <a:solidFill>
              <a:schemeClr val="accent1"/>
            </a:solidFill>
            <a:ln w="0">
              <a:noFill/>
              <a:prstDash val="solid"/>
              <a:round/>
              <a:headEnd/>
              <a:tailEnd/>
            </a:ln>
          </xdr:spPr>
        </xdr:sp>
      </xdr:grpSp>
      <xdr:sp macro="" textlink="">
        <xdr:nvSpPr>
          <xdr:cNvPr id="16" name="Тіктөртбұрышты тілше дерек 15"/>
          <xdr:cNvSpPr/>
        </xdr:nvSpPr>
        <xdr:spPr>
          <a:xfrm>
            <a:off x="2914649" y="1047750"/>
            <a:ext cx="4238626" cy="790575"/>
          </a:xfrm>
          <a:prstGeom prst="wedgeRectCallout">
            <a:avLst>
              <a:gd name="adj1" fmla="val -52279"/>
              <a:gd name="adj2" fmla="val -21837"/>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576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20" normalizeH="0" baseline="0" noProof="0">
                <a:ln>
                  <a:noFill/>
                </a:ln>
                <a:solidFill>
                  <a:srgbClr val="556270"/>
                </a:solidFill>
                <a:effectLst/>
                <a:uLnTx/>
                <a:uFillTx/>
                <a:latin typeface="+mn-lt"/>
              </a:rPr>
              <a:t>BMI: дене массасының индексі ер адамға және әйел адамға жалпылай қолданылатын биіктікке және салмаққа негізделген дене майын өлшеу құралы. Бұл дене салмағын өлшеудің жалғыз жолы және дене түрін, құрылымын, ағымдағы денсаулық күйін, диетаны немесе жаттығуды есепке алмайды. Бұл тек қана нұсқаулық. </a:t>
            </a:r>
            <a:endParaRPr kumimoji="0" lang="en-US" sz="800" b="0" i="0" u="none" strike="noStrike" kern="0" cap="none" spc="20" normalizeH="0" baseline="0" noProof="0">
              <a:ln>
                <a:noFill/>
              </a:ln>
              <a:solidFill>
                <a:srgbClr val="47B0B8"/>
              </a:solidFill>
              <a:effectLst/>
              <a:uLnTx/>
              <a:uFillTx/>
              <a:latin typeface="+mn-lt"/>
            </a:endParaRPr>
          </a:p>
        </xdr:txBody>
      </xdr:sp>
    </xdr:grpSp>
    <xdr:clientData/>
  </xdr:twoCellAnchor>
</xdr:wsDr>
</file>

<file path=xl/tables/table1.xml><?xml version="1.0" encoding="utf-8"?>
<table xmlns="http://schemas.openxmlformats.org/spreadsheetml/2006/main" id="3" name="деректер" displayName="деректер" ref="B6:M21" headerRowDxfId="7" totalsRowDxfId="5" headerRowBorderDxfId="6">
  <autoFilter ref="B6:M21"/>
  <tableColumns count="12">
    <tableColumn id="1" name="КҮН" totalsRowLabel="Жалпы" dataDxfId="4"/>
    <tableColumn id="2" name="САЛМАҒЫ" dataDxfId="3"/>
    <tableColumn id="3" name="ЖОЙЫЛҒАН КАЛОРИЯЛАР" dataDxfId="2"/>
    <tableColumn id="4" name="ПРОТЕИН"/>
    <tableColumn id="5" name="КӨМІР СУЛАР"/>
    <tableColumn id="6" name="МАЙ"/>
    <tableColumn id="7" name="ҚАНТ"/>
    <tableColumn id="8" name="СУ Л"/>
    <tableColumn id="9" name="СИСТОЛИКАЛЫҚ БАСТАЛУ МЕРЗІМІ"/>
    <tableColumn id="10" name="ДИАСТОЛИКАЛЫҚ БАСТАЛУ МЕРЗІМІ"/>
    <tableColumn id="11" name="ДЕМ АЛУ ПУЛЬСІ"/>
    <tableColumn id="12" name="ТЫНЫС АЛУ КӨРСЕТКІШІ" totalsRowFunction="sum"/>
  </tableColumns>
  <tableStyleInfo name="Салмақты жоғалтуды бақылағыш" showFirstColumn="0" showLastColumn="0" showRowStripes="1" showColumnStripes="0"/>
  <extLst>
    <ext xmlns:x14="http://schemas.microsoft.com/office/spreadsheetml/2009/9/main" uri="{504A1905-F514-4f6f-8877-14C23A59335A}">
      <x14:table altText="Кесте" altTextSummary="Деректерді енгізу үшін осы кестені қолдану"/>
    </ext>
  </extLst>
</table>
</file>

<file path=xl/tables/table2.xml><?xml version="1.0" encoding="utf-8"?>
<table xmlns="http://schemas.openxmlformats.org/spreadsheetml/2006/main" id="2" name="BMIақпараты" displayName="BMIақпараты" ref="B6:D12" totalsRowShown="0">
  <autoFilter ref="B6:D12"/>
  <tableColumns count="3">
    <tableColumn id="1" name="ДЕНЕ МАССАСЫ ИНДЕКСІНІҢ САНАТЫ"/>
    <tableColumn id="2" name="ТӨМЕНГІ ШЕК" dataDxfId="1"/>
    <tableColumn id="3" name="ЖОҒАРҒЫ ШЕК" dataDxfId="0"/>
  </tableColumns>
  <tableStyleInfo name="Салмақты жоғалтуды бақылағыш" showFirstColumn="0" showLastColumn="0" showRowStripes="1" showColumnStripes="0"/>
  <extLst>
    <ext xmlns:x14="http://schemas.microsoft.com/office/spreadsheetml/2009/9/main" uri="{504A1905-F514-4f6f-8877-14C23A59335A}">
      <x14:table altText="ДЕНЕ МАССАСЫ ИНДЕКСІНІҢ КЕСТЕСІ" altTextSummary="Кем салмақ, қалыпты салмақ, артық салмақ және семіздік сыныптары сияқты әртүрлі дене массасы индексінің санаттарын әрбір санат үшін төмен шекпен және жоғары шекпен есептейді."/>
    </ext>
  </extLst>
</table>
</file>

<file path=xl/theme/theme1.xml><?xml version="1.0" encoding="utf-8"?>
<a:theme xmlns:a="http://schemas.openxmlformats.org/drawingml/2006/main" name="Spring">
  <a:themeElements>
    <a:clrScheme name="Салмақты жоғалтуды бақылағыш">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Салмақты жоғалтуды бақылағыш">
      <a:majorFont>
        <a:latin typeface="Verdana"/>
        <a:ea typeface=""/>
        <a:cs typeface=""/>
      </a:majorFont>
      <a:minorFont>
        <a:latin typeface="Verdana"/>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autoPageBreaks="0" fitToPage="1"/>
  </sheetPr>
  <dimension ref="B1:K42"/>
  <sheetViews>
    <sheetView showGridLines="0" tabSelected="1" zoomScaleNormal="100" workbookViewId="0"/>
  </sheetViews>
  <sheetFormatPr defaultRowHeight="12.75" x14ac:dyDescent="0.2"/>
  <cols>
    <col min="1" max="1" width="4.125" customWidth="1"/>
    <col min="2" max="2" width="19.875" customWidth="1"/>
    <col min="3" max="3" width="16.25" customWidth="1"/>
    <col min="4" max="4" width="8.875" customWidth="1"/>
    <col min="5" max="5" width="10.625" customWidth="1"/>
    <col min="6" max="6" width="5.25" customWidth="1"/>
    <col min="8" max="8" width="7.25" customWidth="1"/>
    <col min="9" max="9" width="8.5" customWidth="1"/>
    <col min="10" max="11" width="10.25" customWidth="1"/>
  </cols>
  <sheetData>
    <row r="1" spans="2:11" s="6" customFormat="1" ht="13.5" customHeight="1" x14ac:dyDescent="0.2"/>
    <row r="2" spans="2:11" s="6" customFormat="1" ht="13.5" customHeight="1" x14ac:dyDescent="0.2"/>
    <row r="3" spans="2:11" s="6" customFormat="1" ht="13.5" customHeight="1" x14ac:dyDescent="0.2"/>
    <row r="5" spans="2:11" ht="21" customHeight="1" thickBot="1" x14ac:dyDescent="0.25">
      <c r="B5" s="42" t="s">
        <v>32</v>
      </c>
      <c r="C5" s="42"/>
      <c r="D5" s="42"/>
      <c r="E5" s="42"/>
      <c r="F5" s="19"/>
      <c r="G5" s="30" t="s">
        <v>25</v>
      </c>
      <c r="H5" s="30"/>
      <c r="I5" s="30"/>
      <c r="J5" s="29"/>
      <c r="K5" s="29"/>
    </row>
    <row r="6" spans="2:11" ht="13.5" customHeight="1" thickTop="1" x14ac:dyDescent="0.2">
      <c r="J6" s="39">
        <f>ПайызСолЖерде</f>
        <v>0.37878787878787873</v>
      </c>
      <c r="K6" s="39"/>
    </row>
    <row r="7" spans="2:11" ht="16.5" customHeight="1" x14ac:dyDescent="0.2">
      <c r="B7" s="15" t="s">
        <v>26</v>
      </c>
      <c r="C7" s="23" t="s">
        <v>27</v>
      </c>
      <c r="D7" s="49" t="s">
        <v>28</v>
      </c>
      <c r="E7" s="50"/>
      <c r="J7" s="40"/>
      <c r="K7" s="40"/>
    </row>
    <row r="8" spans="2:11" ht="19.5" customHeight="1" x14ac:dyDescent="0.2">
      <c r="B8" s="34">
        <v>41061</v>
      </c>
      <c r="C8" s="20">
        <v>95.2</v>
      </c>
      <c r="D8" s="47">
        <v>175</v>
      </c>
      <c r="E8" s="48"/>
      <c r="J8" s="40"/>
      <c r="K8" s="40"/>
    </row>
    <row r="9" spans="2:11" ht="9" customHeight="1" x14ac:dyDescent="0.2">
      <c r="J9" s="40"/>
      <c r="K9" s="40"/>
    </row>
    <row r="10" spans="2:11" ht="12.75" customHeight="1" x14ac:dyDescent="0.15">
      <c r="B10" s="44" t="s">
        <v>0</v>
      </c>
      <c r="C10" s="44"/>
      <c r="D10" s="17"/>
      <c r="J10" s="43" t="str">
        <f>IF(J6&gt;=1,"CONGRATULATIONS!","ОСЫ ЖЕРДЕН!")</f>
        <v>ОСЫ ЖЕРДЕН!</v>
      </c>
      <c r="K10" s="43"/>
    </row>
    <row r="11" spans="2:11" ht="24.75" x14ac:dyDescent="0.2">
      <c r="B11" s="16">
        <f>(Салмағы/((Биіктік/100))^2)</f>
        <v>31.085714285714285</v>
      </c>
      <c r="D11" s="16"/>
    </row>
    <row r="12" spans="2:11" ht="9" customHeight="1" x14ac:dyDescent="0.2"/>
    <row r="13" spans="2:11" x14ac:dyDescent="0.2">
      <c r="B13" s="23" t="s">
        <v>36</v>
      </c>
      <c r="C13" s="45" t="s">
        <v>37</v>
      </c>
      <c r="D13" s="46"/>
      <c r="E13" s="14"/>
    </row>
    <row r="14" spans="2:11" ht="18" x14ac:dyDescent="0.2">
      <c r="B14" s="21">
        <v>82</v>
      </c>
      <c r="C14" s="22">
        <v>8</v>
      </c>
      <c r="D14" s="37" t="s">
        <v>33</v>
      </c>
      <c r="E14" s="38"/>
    </row>
    <row r="15" spans="2:11" ht="9" customHeight="1" x14ac:dyDescent="0.2"/>
    <row r="16" spans="2:11" x14ac:dyDescent="0.2">
      <c r="B16" s="24" t="s">
        <v>34</v>
      </c>
      <c r="C16" s="25"/>
      <c r="D16" s="41" t="s">
        <v>35</v>
      </c>
      <c r="E16" s="41"/>
    </row>
    <row r="17" spans="2:11" ht="24.75" x14ac:dyDescent="0.2">
      <c r="B17" s="36">
        <f>B8+D17</f>
        <v>41301</v>
      </c>
      <c r="C17" s="36"/>
      <c r="D17" s="16">
        <f>C14*LOOKUP(D14,{"АЙЛАР","АПТАЛАР","КҮНДЕР"},{30,7,1})</f>
        <v>240</v>
      </c>
      <c r="F17" s="2" t="s">
        <v>1</v>
      </c>
      <c r="G17" s="2" t="s">
        <v>2</v>
      </c>
    </row>
    <row r="18" spans="2:11" x14ac:dyDescent="0.2">
      <c r="F18" s="3">
        <f>StartDate</f>
        <v>41061</v>
      </c>
      <c r="G18" s="4">
        <f>(Салмағы-TargetWeight)</f>
        <v>13.200000000000003</v>
      </c>
    </row>
    <row r="19" spans="2:11" x14ac:dyDescent="0.2">
      <c r="F19" s="3">
        <f>TargetDate</f>
        <v>41301</v>
      </c>
      <c r="G19" s="5">
        <f>((Салмағы-TargetWeight)-(LastWeight-TargetWeight))/(Салмағы-TargetWeight)</f>
        <v>0.37878787878787873</v>
      </c>
    </row>
    <row r="20" spans="2:11" ht="21" customHeight="1" thickBot="1" x14ac:dyDescent="0.25">
      <c r="B20" s="18" t="s">
        <v>29</v>
      </c>
      <c r="C20" s="18"/>
      <c r="D20" s="18"/>
      <c r="E20" s="18"/>
      <c r="F20" s="18"/>
      <c r="G20" s="18"/>
      <c r="H20" s="18"/>
      <c r="I20" s="19"/>
      <c r="J20" s="19"/>
      <c r="K20" s="19"/>
    </row>
    <row r="21" spans="2:11" ht="13.5" thickTop="1" x14ac:dyDescent="0.2"/>
    <row r="30" spans="2:11" ht="21" customHeight="1" thickBot="1" x14ac:dyDescent="0.25">
      <c r="B30" s="18" t="s">
        <v>30</v>
      </c>
      <c r="C30" s="18"/>
      <c r="D30" s="18"/>
      <c r="E30" s="18"/>
      <c r="F30" s="18"/>
      <c r="G30" s="18"/>
      <c r="H30" s="18"/>
      <c r="I30" s="19"/>
      <c r="J30" s="19"/>
      <c r="K30" s="19"/>
    </row>
    <row r="31" spans="2:11" ht="13.5" thickTop="1" x14ac:dyDescent="0.2"/>
    <row r="34" spans="2:11" x14ac:dyDescent="0.2">
      <c r="B34" s="2" t="str">
        <f>TEXT(C34/SUM($C$34:$C$37),"0,0%")&amp;" "&amp;деректер[[#Headers],[ПРОТЕИН]]</f>
        <v>15,8% ПРОТЕИН</v>
      </c>
      <c r="C34" s="2">
        <f>SUM(деректер[ПРОТЕИН])</f>
        <v>915</v>
      </c>
      <c r="D34" s="2"/>
      <c r="E34" s="2"/>
    </row>
    <row r="35" spans="2:11" x14ac:dyDescent="0.2">
      <c r="B35" s="2" t="str">
        <f>TEXT(C35/SUM($C$34:$C$37),"0,0%")&amp;" "&amp;деректер[[#Headers],[КӨМІР СУЛАР]]</f>
        <v>59,7% КӨМІР СУЛАР</v>
      </c>
      <c r="C35" s="2">
        <f>SUM(деректер[КӨМІР СУЛАР])</f>
        <v>3460</v>
      </c>
      <c r="D35" s="2"/>
      <c r="E35" s="2"/>
    </row>
    <row r="36" spans="2:11" x14ac:dyDescent="0.2">
      <c r="B36" s="2" t="str">
        <f>TEXT(C36/SUM($C$34:$C$37),"0,0%")&amp;" "&amp;деректер[[#Headers],[МАЙ]]</f>
        <v>12,9% МАЙ</v>
      </c>
      <c r="C36" s="2">
        <f>SUM(деректер[МАЙ])</f>
        <v>745</v>
      </c>
      <c r="D36" s="2"/>
      <c r="E36" s="2"/>
    </row>
    <row r="37" spans="2:11" x14ac:dyDescent="0.2">
      <c r="B37" s="2" t="str">
        <f>TEXT(C37/SUM($C$34:$C$37),"0,0%")&amp;" "&amp;деректер[[#Headers],[ҚАНТ]]</f>
        <v>11,6% ҚАНТ</v>
      </c>
      <c r="C37" s="2">
        <f>SUM(деректер[ҚАНТ])</f>
        <v>675</v>
      </c>
      <c r="D37" s="2"/>
      <c r="E37" s="2"/>
    </row>
    <row r="38" spans="2:11" x14ac:dyDescent="0.2">
      <c r="B38" s="2"/>
      <c r="C38" s="2"/>
      <c r="D38" s="2"/>
      <c r="E38" s="2"/>
    </row>
    <row r="41" spans="2:11" ht="13.5" thickBot="1" x14ac:dyDescent="0.25">
      <c r="B41" s="18" t="s">
        <v>31</v>
      </c>
      <c r="C41" s="18"/>
      <c r="D41" s="18"/>
      <c r="E41" s="18"/>
      <c r="F41" s="18"/>
      <c r="G41" s="18"/>
      <c r="H41" s="18"/>
      <c r="I41" s="19"/>
      <c r="J41" s="19"/>
      <c r="K41" s="19"/>
    </row>
    <row r="42" spans="2:11" ht="13.5" thickTop="1" x14ac:dyDescent="0.2"/>
  </sheetData>
  <mergeCells count="10">
    <mergeCell ref="B17:C17"/>
    <mergeCell ref="D14:E14"/>
    <mergeCell ref="J6:K9"/>
    <mergeCell ref="D16:E16"/>
    <mergeCell ref="B5:E5"/>
    <mergeCell ref="J10:K10"/>
    <mergeCell ref="B10:C10"/>
    <mergeCell ref="C13:D13"/>
    <mergeCell ref="D8:E8"/>
    <mergeCell ref="D7:E7"/>
  </mergeCells>
  <dataValidations count="3">
    <dataValidation type="list" allowBlank="1" showInputMessage="1" sqref="C14">
      <formula1>"1,2,3,4,5,6,7,8,9,10,11,12"</formula1>
    </dataValidation>
    <dataValidation type="list" allowBlank="1" showInputMessage="1" sqref="D14:E14">
      <formula1>"КҮНДЕР, АПТАЛАР, АЙЛАР"</formula1>
    </dataValidation>
    <dataValidation allowBlank="1" showInputMessage="1" sqref="B14"/>
  </dataValidations>
  <printOptions horizontalCentere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autoPageBreaks="0" fitToPage="1"/>
  </sheetPr>
  <dimension ref="B1:M26"/>
  <sheetViews>
    <sheetView showGridLines="0" zoomScaleNormal="100" workbookViewId="0"/>
  </sheetViews>
  <sheetFormatPr defaultRowHeight="20.25" customHeight="1" x14ac:dyDescent="0.2"/>
  <cols>
    <col min="1" max="1" width="4.125" style="1" customWidth="1"/>
    <col min="2" max="2" width="13.875" style="1" customWidth="1"/>
    <col min="3" max="3" width="13.75" style="1" customWidth="1"/>
    <col min="4" max="4" width="29.125" style="1" customWidth="1"/>
    <col min="5" max="5" width="13.25" style="1" customWidth="1"/>
    <col min="6" max="6" width="19" style="1" customWidth="1"/>
    <col min="7" max="7" width="9.25" style="1" customWidth="1"/>
    <col min="8" max="8" width="10.25" style="1" customWidth="1"/>
    <col min="9" max="9" width="13" style="1" customWidth="1"/>
    <col min="10" max="10" width="41.875" style="1" customWidth="1"/>
    <col min="11" max="11" width="43.875" style="1" customWidth="1"/>
    <col min="12" max="12" width="23.25" style="1" customWidth="1"/>
    <col min="13" max="13" width="28.625" style="1" customWidth="1"/>
    <col min="14" max="16384" width="9" style="1"/>
  </cols>
  <sheetData>
    <row r="1" spans="2:13" s="6" customFormat="1" ht="13.5" customHeight="1" x14ac:dyDescent="0.2"/>
    <row r="2" spans="2:13" s="6" customFormat="1" ht="13.5" customHeight="1" x14ac:dyDescent="0.2"/>
    <row r="3" spans="2:13" s="6" customFormat="1" ht="13.5" customHeight="1" x14ac:dyDescent="0.2"/>
    <row r="5" spans="2:13" ht="20.25" customHeight="1" thickBot="1" x14ac:dyDescent="0.25">
      <c r="E5" s="51" t="s">
        <v>3</v>
      </c>
      <c r="F5" s="52"/>
      <c r="G5" s="52"/>
      <c r="H5" s="52"/>
      <c r="I5" s="52"/>
      <c r="J5" s="53" t="s">
        <v>4</v>
      </c>
      <c r="K5" s="54"/>
      <c r="L5" s="54"/>
      <c r="M5" s="55"/>
    </row>
    <row r="6" spans="2:13" ht="20.25" customHeight="1" thickTop="1" x14ac:dyDescent="0.2">
      <c r="B6" s="31" t="s">
        <v>14</v>
      </c>
      <c r="C6" s="31" t="s">
        <v>15</v>
      </c>
      <c r="D6" s="31" t="s">
        <v>16</v>
      </c>
      <c r="E6" s="32" t="s">
        <v>17</v>
      </c>
      <c r="F6" s="32" t="s">
        <v>18</v>
      </c>
      <c r="G6" s="32" t="s">
        <v>19</v>
      </c>
      <c r="H6" s="32" t="s">
        <v>20</v>
      </c>
      <c r="I6" s="32" t="s">
        <v>38</v>
      </c>
      <c r="J6" s="33" t="s">
        <v>21</v>
      </c>
      <c r="K6" s="33" t="s">
        <v>22</v>
      </c>
      <c r="L6" s="33" t="s">
        <v>23</v>
      </c>
      <c r="M6" s="33" t="s">
        <v>24</v>
      </c>
    </row>
    <row r="7" spans="2:13" ht="20.25" customHeight="1" x14ac:dyDescent="0.2">
      <c r="B7" s="35">
        <v>41061</v>
      </c>
      <c r="C7" s="13">
        <v>93</v>
      </c>
      <c r="D7" s="13">
        <v>1500</v>
      </c>
      <c r="E7" s="12">
        <v>50</v>
      </c>
      <c r="F7" s="12">
        <v>200</v>
      </c>
      <c r="G7" s="12">
        <v>20</v>
      </c>
      <c r="H7" s="12">
        <v>50</v>
      </c>
      <c r="I7" s="12">
        <v>1.5</v>
      </c>
      <c r="J7" s="11">
        <v>125</v>
      </c>
      <c r="K7" s="11">
        <v>75</v>
      </c>
      <c r="L7" s="11">
        <v>65</v>
      </c>
      <c r="M7" s="11">
        <v>10</v>
      </c>
    </row>
    <row r="8" spans="2:13" ht="20.25" customHeight="1" x14ac:dyDescent="0.2">
      <c r="B8" s="35">
        <v>41062</v>
      </c>
      <c r="C8" s="13">
        <v>92</v>
      </c>
      <c r="D8" s="13">
        <v>2000</v>
      </c>
      <c r="E8" s="12">
        <v>60</v>
      </c>
      <c r="F8" s="12">
        <v>200</v>
      </c>
      <c r="G8" s="12">
        <v>40</v>
      </c>
      <c r="H8" s="12">
        <v>40</v>
      </c>
      <c r="I8" s="12">
        <v>1.9</v>
      </c>
      <c r="J8" s="11">
        <v>125</v>
      </c>
      <c r="K8" s="11">
        <v>75</v>
      </c>
      <c r="L8" s="11">
        <v>63</v>
      </c>
      <c r="M8" s="11">
        <v>10</v>
      </c>
    </row>
    <row r="9" spans="2:13" ht="20.25" customHeight="1" x14ac:dyDescent="0.2">
      <c r="B9" s="35">
        <v>41063</v>
      </c>
      <c r="C9" s="13">
        <v>91.6</v>
      </c>
      <c r="D9" s="13">
        <v>2000</v>
      </c>
      <c r="E9" s="12">
        <v>55</v>
      </c>
      <c r="F9" s="12">
        <v>220</v>
      </c>
      <c r="G9" s="12">
        <v>25</v>
      </c>
      <c r="H9" s="12">
        <v>35</v>
      </c>
      <c r="I9" s="12">
        <v>1.9</v>
      </c>
      <c r="J9" s="11">
        <v>124</v>
      </c>
      <c r="K9" s="11">
        <v>75</v>
      </c>
      <c r="L9" s="11">
        <v>65</v>
      </c>
      <c r="M9" s="11">
        <v>10</v>
      </c>
    </row>
    <row r="10" spans="2:13" ht="20.25" customHeight="1" x14ac:dyDescent="0.2">
      <c r="B10" s="35">
        <v>41064</v>
      </c>
      <c r="C10" s="13">
        <v>91.6</v>
      </c>
      <c r="D10" s="13">
        <v>2000</v>
      </c>
      <c r="E10" s="12">
        <v>55</v>
      </c>
      <c r="F10" s="12">
        <v>260</v>
      </c>
      <c r="G10" s="12">
        <v>45</v>
      </c>
      <c r="H10" s="12">
        <v>45</v>
      </c>
      <c r="I10" s="12">
        <v>1.6</v>
      </c>
      <c r="J10" s="11">
        <v>135</v>
      </c>
      <c r="K10" s="11">
        <v>70</v>
      </c>
      <c r="L10" s="11">
        <v>60</v>
      </c>
      <c r="M10" s="11">
        <v>10</v>
      </c>
    </row>
    <row r="11" spans="2:13" ht="20.25" customHeight="1" x14ac:dyDescent="0.2">
      <c r="B11" s="35">
        <v>41065</v>
      </c>
      <c r="C11" s="13">
        <v>91.2</v>
      </c>
      <c r="D11" s="13">
        <v>1500</v>
      </c>
      <c r="E11" s="12">
        <v>60</v>
      </c>
      <c r="F11" s="12">
        <v>250</v>
      </c>
      <c r="G11" s="12">
        <v>70</v>
      </c>
      <c r="H11" s="12">
        <v>35</v>
      </c>
      <c r="I11" s="12">
        <v>3</v>
      </c>
      <c r="J11" s="11">
        <v>130</v>
      </c>
      <c r="K11" s="11">
        <v>75</v>
      </c>
      <c r="L11" s="11">
        <v>60</v>
      </c>
      <c r="M11" s="11">
        <v>10</v>
      </c>
    </row>
    <row r="12" spans="2:13" ht="20.25" customHeight="1" x14ac:dyDescent="0.2">
      <c r="B12" s="35">
        <v>41066</v>
      </c>
      <c r="C12" s="13">
        <v>90.7</v>
      </c>
      <c r="D12" s="13">
        <v>1400</v>
      </c>
      <c r="E12" s="12">
        <v>50</v>
      </c>
      <c r="F12" s="12">
        <v>195</v>
      </c>
      <c r="G12" s="12">
        <v>45</v>
      </c>
      <c r="H12" s="12">
        <v>40</v>
      </c>
      <c r="I12" s="12">
        <v>2.7</v>
      </c>
      <c r="J12" s="11">
        <v>120</v>
      </c>
      <c r="K12" s="11">
        <v>75</v>
      </c>
      <c r="L12" s="11">
        <v>65</v>
      </c>
      <c r="M12" s="11">
        <v>10</v>
      </c>
    </row>
    <row r="13" spans="2:13" ht="20.25" customHeight="1" x14ac:dyDescent="0.2">
      <c r="B13" s="35">
        <v>41067</v>
      </c>
      <c r="C13" s="13">
        <v>91.6</v>
      </c>
      <c r="D13" s="13">
        <v>2000</v>
      </c>
      <c r="E13" s="12">
        <v>45</v>
      </c>
      <c r="F13" s="12">
        <v>185</v>
      </c>
      <c r="G13" s="12">
        <v>75</v>
      </c>
      <c r="H13" s="12">
        <v>50</v>
      </c>
      <c r="I13" s="12">
        <v>1.9</v>
      </c>
      <c r="J13" s="11">
        <v>120</v>
      </c>
      <c r="K13" s="11">
        <v>75</v>
      </c>
      <c r="L13" s="11">
        <v>65</v>
      </c>
      <c r="M13" s="11">
        <v>10</v>
      </c>
    </row>
    <row r="14" spans="2:13" ht="20.25" customHeight="1" x14ac:dyDescent="0.2">
      <c r="B14" s="35">
        <v>41068</v>
      </c>
      <c r="C14" s="13">
        <v>90.7</v>
      </c>
      <c r="D14" s="13">
        <v>1100</v>
      </c>
      <c r="E14" s="12">
        <v>60</v>
      </c>
      <c r="F14" s="12">
        <v>250</v>
      </c>
      <c r="G14" s="12">
        <v>75</v>
      </c>
      <c r="H14" s="12">
        <v>50</v>
      </c>
      <c r="I14" s="12">
        <v>1.8</v>
      </c>
      <c r="J14" s="11">
        <v>130</v>
      </c>
      <c r="K14" s="11">
        <v>70</v>
      </c>
      <c r="L14" s="11">
        <v>65</v>
      </c>
      <c r="M14" s="11">
        <v>10</v>
      </c>
    </row>
    <row r="15" spans="2:13" ht="20.25" customHeight="1" x14ac:dyDescent="0.2">
      <c r="B15" s="35">
        <v>41069</v>
      </c>
      <c r="C15" s="13">
        <v>90.3</v>
      </c>
      <c r="D15" s="13">
        <v>1100</v>
      </c>
      <c r="E15" s="12">
        <v>80</v>
      </c>
      <c r="F15" s="12">
        <v>280</v>
      </c>
      <c r="G15" s="12">
        <v>40</v>
      </c>
      <c r="H15" s="12">
        <v>50</v>
      </c>
      <c r="I15" s="12">
        <v>3</v>
      </c>
      <c r="J15" s="11">
        <v>130</v>
      </c>
      <c r="K15" s="11">
        <v>75</v>
      </c>
      <c r="L15" s="11">
        <v>65</v>
      </c>
      <c r="M15" s="11">
        <v>10</v>
      </c>
    </row>
    <row r="16" spans="2:13" ht="20.25" customHeight="1" x14ac:dyDescent="0.2">
      <c r="B16" s="35">
        <v>41070</v>
      </c>
      <c r="C16" s="13">
        <v>89.3</v>
      </c>
      <c r="D16" s="13">
        <v>1800</v>
      </c>
      <c r="E16" s="12">
        <v>65</v>
      </c>
      <c r="F16" s="12">
        <v>185</v>
      </c>
      <c r="G16" s="12">
        <v>60</v>
      </c>
      <c r="H16" s="12">
        <v>25</v>
      </c>
      <c r="I16" s="12">
        <v>1.3</v>
      </c>
      <c r="J16" s="11">
        <v>130</v>
      </c>
      <c r="K16" s="11">
        <v>75</v>
      </c>
      <c r="L16" s="11">
        <v>60</v>
      </c>
      <c r="M16" s="11">
        <v>10</v>
      </c>
    </row>
    <row r="17" spans="2:13" ht="20.25" customHeight="1" x14ac:dyDescent="0.2">
      <c r="B17" s="35">
        <v>41071</v>
      </c>
      <c r="C17" s="13">
        <v>88.5</v>
      </c>
      <c r="D17" s="13">
        <v>2000</v>
      </c>
      <c r="E17" s="12">
        <v>75</v>
      </c>
      <c r="F17" s="12">
        <v>240</v>
      </c>
      <c r="G17" s="12">
        <v>65</v>
      </c>
      <c r="H17" s="12">
        <v>65</v>
      </c>
      <c r="I17" s="12">
        <v>2.6</v>
      </c>
      <c r="J17" s="11">
        <v>125</v>
      </c>
      <c r="K17" s="11">
        <v>75</v>
      </c>
      <c r="L17" s="11">
        <v>55</v>
      </c>
      <c r="M17" s="11">
        <v>10</v>
      </c>
    </row>
    <row r="18" spans="2:13" ht="20.25" customHeight="1" x14ac:dyDescent="0.2">
      <c r="B18" s="35">
        <v>41072</v>
      </c>
      <c r="C18" s="13">
        <v>88.9</v>
      </c>
      <c r="D18" s="13">
        <v>2000</v>
      </c>
      <c r="E18" s="12">
        <v>60</v>
      </c>
      <c r="F18" s="12">
        <v>290</v>
      </c>
      <c r="G18" s="12">
        <v>60</v>
      </c>
      <c r="H18" s="12">
        <v>50</v>
      </c>
      <c r="I18" s="12">
        <v>1.5</v>
      </c>
      <c r="J18" s="11">
        <v>130</v>
      </c>
      <c r="K18" s="11">
        <v>75</v>
      </c>
      <c r="L18" s="11">
        <v>65</v>
      </c>
      <c r="M18" s="11">
        <v>10</v>
      </c>
    </row>
    <row r="19" spans="2:13" ht="20.25" customHeight="1" x14ac:dyDescent="0.2">
      <c r="B19" s="35">
        <v>41073</v>
      </c>
      <c r="C19" s="13">
        <v>88</v>
      </c>
      <c r="D19" s="13">
        <v>1300</v>
      </c>
      <c r="E19" s="12">
        <v>75</v>
      </c>
      <c r="F19" s="12">
        <v>245</v>
      </c>
      <c r="G19" s="12">
        <v>75</v>
      </c>
      <c r="H19" s="12">
        <v>30</v>
      </c>
      <c r="I19" s="12">
        <v>1.6</v>
      </c>
      <c r="J19" s="11">
        <v>120</v>
      </c>
      <c r="K19" s="11">
        <v>75</v>
      </c>
      <c r="L19" s="11">
        <v>60</v>
      </c>
      <c r="M19" s="11">
        <v>10</v>
      </c>
    </row>
    <row r="20" spans="2:13" ht="20.25" customHeight="1" x14ac:dyDescent="0.2">
      <c r="B20" s="35">
        <v>41074</v>
      </c>
      <c r="C20" s="13">
        <v>87</v>
      </c>
      <c r="D20" s="13">
        <v>1100</v>
      </c>
      <c r="E20" s="12">
        <v>65</v>
      </c>
      <c r="F20" s="12">
        <v>275</v>
      </c>
      <c r="G20" s="12">
        <v>25</v>
      </c>
      <c r="H20" s="12">
        <v>35</v>
      </c>
      <c r="I20" s="12">
        <v>2.2000000000000002</v>
      </c>
      <c r="J20" s="11">
        <v>125</v>
      </c>
      <c r="K20" s="11">
        <v>75</v>
      </c>
      <c r="L20" s="11">
        <v>60</v>
      </c>
      <c r="M20" s="11">
        <v>10</v>
      </c>
    </row>
    <row r="21" spans="2:13" ht="20.25" customHeight="1" x14ac:dyDescent="0.2">
      <c r="B21" s="35">
        <v>41075</v>
      </c>
      <c r="C21" s="13">
        <v>90.2</v>
      </c>
      <c r="D21" s="13">
        <v>1200</v>
      </c>
      <c r="E21" s="12">
        <v>60</v>
      </c>
      <c r="F21" s="12">
        <v>185</v>
      </c>
      <c r="G21" s="12">
        <v>25</v>
      </c>
      <c r="H21" s="12">
        <v>75</v>
      </c>
      <c r="I21" s="12">
        <v>1.6</v>
      </c>
      <c r="J21" s="11">
        <v>130</v>
      </c>
      <c r="K21" s="11">
        <v>75</v>
      </c>
      <c r="L21" s="11">
        <v>55</v>
      </c>
      <c r="M21" s="11">
        <v>10</v>
      </c>
    </row>
    <row r="25" spans="2:13" ht="20.25" customHeight="1" thickBot="1" x14ac:dyDescent="0.25"/>
    <row r="26" spans="2:13" ht="20.25" customHeight="1" thickTop="1" x14ac:dyDescent="0.2">
      <c r="B26" s="31"/>
      <c r="C26" s="31"/>
      <c r="D26" s="31"/>
      <c r="E26" s="32"/>
      <c r="F26" s="32"/>
      <c r="G26" s="32"/>
      <c r="H26" s="32"/>
      <c r="I26" s="32"/>
      <c r="J26" s="33"/>
      <c r="K26" s="33"/>
      <c r="L26" s="33"/>
      <c r="M26" s="33"/>
    </row>
  </sheetData>
  <mergeCells count="2">
    <mergeCell ref="E5:I5"/>
    <mergeCell ref="J5:M5"/>
  </mergeCells>
  <printOptions horizontalCentered="1"/>
  <pageMargins left="0.25" right="0.25" top="0.75" bottom="0.75" header="0.3" footer="0.3"/>
  <pageSetup paperSize="9" fitToHeight="0" orientation="landscape" r:id="rId1"/>
  <headerFooter differentFirst="1">
    <oddFooter>&amp;N/&amp;P-бет</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autoPageBreaks="0" fitToPage="1"/>
  </sheetPr>
  <dimension ref="B1:G14"/>
  <sheetViews>
    <sheetView showGridLines="0" zoomScaleNormal="100" workbookViewId="0"/>
  </sheetViews>
  <sheetFormatPr defaultRowHeight="20.25" customHeight="1" x14ac:dyDescent="0.2"/>
  <cols>
    <col min="1" max="1" width="4.125" customWidth="1"/>
    <col min="2" max="2" width="41.25" customWidth="1"/>
    <col min="3" max="3" width="18.5" customWidth="1"/>
    <col min="4" max="4" width="18.125" customWidth="1"/>
  </cols>
  <sheetData>
    <row r="1" spans="2:7" s="6" customFormat="1" ht="13.5" customHeight="1" x14ac:dyDescent="0.2"/>
    <row r="2" spans="2:7" s="6" customFormat="1" ht="13.5" customHeight="1" x14ac:dyDescent="0.2"/>
    <row r="3" spans="2:7" s="6" customFormat="1" ht="13.5" customHeight="1" x14ac:dyDescent="0.2"/>
    <row r="6" spans="2:7" ht="20.25" customHeight="1" x14ac:dyDescent="0.2">
      <c r="B6" s="26" t="s">
        <v>5</v>
      </c>
      <c r="C6" s="8" t="s">
        <v>6</v>
      </c>
      <c r="D6" s="27" t="s">
        <v>7</v>
      </c>
    </row>
    <row r="7" spans="2:7" ht="20.25" customHeight="1" x14ac:dyDescent="0.2">
      <c r="B7" s="7" t="s">
        <v>8</v>
      </c>
      <c r="C7" s="9">
        <v>0</v>
      </c>
      <c r="D7" s="10">
        <v>18.489999999999998</v>
      </c>
    </row>
    <row r="8" spans="2:7" ht="20.25" customHeight="1" x14ac:dyDescent="0.2">
      <c r="B8" s="7" t="s">
        <v>9</v>
      </c>
      <c r="C8" s="9">
        <v>18.5</v>
      </c>
      <c r="D8" s="10">
        <v>24.99</v>
      </c>
    </row>
    <row r="9" spans="2:7" ht="20.25" customHeight="1" x14ac:dyDescent="0.2">
      <c r="B9" s="7" t="s">
        <v>10</v>
      </c>
      <c r="C9" s="9">
        <v>25</v>
      </c>
      <c r="D9" s="10">
        <v>29.99</v>
      </c>
    </row>
    <row r="10" spans="2:7" ht="20.25" customHeight="1" x14ac:dyDescent="0.2">
      <c r="B10" s="7" t="s">
        <v>11</v>
      </c>
      <c r="C10" s="9">
        <v>30</v>
      </c>
      <c r="D10" s="10">
        <v>34.99</v>
      </c>
    </row>
    <row r="11" spans="2:7" ht="20.25" customHeight="1" x14ac:dyDescent="0.2">
      <c r="B11" s="7" t="s">
        <v>12</v>
      </c>
      <c r="C11" s="9">
        <v>35</v>
      </c>
      <c r="D11" s="10">
        <v>39.99</v>
      </c>
    </row>
    <row r="12" spans="2:7" ht="20.25" customHeight="1" x14ac:dyDescent="0.2">
      <c r="B12" s="7" t="s">
        <v>13</v>
      </c>
      <c r="C12" s="9">
        <v>40</v>
      </c>
      <c r="D12" s="10"/>
    </row>
    <row r="13" spans="2:7" ht="20.25" customHeight="1" x14ac:dyDescent="0.2">
      <c r="B13" s="56"/>
      <c r="C13" s="56"/>
      <c r="D13" s="56"/>
    </row>
    <row r="14" spans="2:7" ht="20.25" customHeight="1" x14ac:dyDescent="0.2">
      <c r="G14" s="28"/>
    </row>
  </sheetData>
  <mergeCells count="1">
    <mergeCell ref="B13:D13"/>
  </mergeCells>
  <printOptions horizontalCentered="1"/>
  <pageMargins left="0.7" right="0.7" top="0.75" bottom="0.75" header="0.3" footer="0.3"/>
  <pageSetup paperSize="9"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A33922BAE4C84F4E8C6723C7BE9E79680400BFF6824391BA584FB1AA5C503251C8CC" ma:contentTypeVersion="63" ma:contentTypeDescription="Create a new document." ma:contentTypeScope="" ma:versionID="57565a98534b5cf67015471775c6c611">
  <xsd:schema xmlns:xsd="http://www.w3.org/2001/XMLSchema" xmlns:xs="http://www.w3.org/2001/XMLSchema" xmlns:p="http://schemas.microsoft.com/office/2006/metadata/properties" xmlns:ns2="c616140f-eae5-4fa4-a535-c7b81538bbde" targetNamespace="http://schemas.microsoft.com/office/2006/metadata/properties" ma:root="true" ma:fieldsID="c1dd8d3e80f057fdccdfffedab9cfa9e" ns2:_="">
    <xsd:import namespace="c616140f-eae5-4fa4-a535-c7b81538bbde"/>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16140f-eae5-4fa4-a535-c7b81538bbde"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4dfe82e0-ce6f-4a2f-ab3a-6cab0b7c077a}"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F1CB9F61-99DD-48E1-86D3-386750907DEC}" ma:internalName="CSXSubmissionMarket" ma:readOnly="false" ma:showField="MarketName" ma:web="c616140f-eae5-4fa4-a535-c7b81538bbde">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50ec31a0-6b58-412d-a4c5-810551e015b4}"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55714661-F889-4248-A724-C41E726AD770}" ma:internalName="InProjectListLookup" ma:readOnly="true" ma:showField="InProjectLis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befa2f5-5f22-4fe5-ac17-4c6ecd47c20c}"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55714661-F889-4248-A724-C41E726AD770}" ma:internalName="LastCompleteVersionLookup" ma:readOnly="true" ma:showField="LastComplete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55714661-F889-4248-A724-C41E726AD770}" ma:internalName="LastPreviewErrorLookup" ma:readOnly="true" ma:showField="LastPreviewError"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55714661-F889-4248-A724-C41E726AD770}" ma:internalName="LastPreviewResultLookup" ma:readOnly="true" ma:showField="LastPreviewResul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55714661-F889-4248-A724-C41E726AD770}" ma:internalName="LastPreviewAttemptDateLookup" ma:readOnly="true" ma:showField="LastPreviewAttemptDat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55714661-F889-4248-A724-C41E726AD770}" ma:internalName="LastPreviewedByLookup" ma:readOnly="true" ma:showField="LastPreviewedBy"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55714661-F889-4248-A724-C41E726AD770}" ma:internalName="LastPreviewTimeLookup" ma:readOnly="true" ma:showField="LastPreviewTi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55714661-F889-4248-A724-C41E726AD770}" ma:internalName="LastPreviewVersionLookup" ma:readOnly="true" ma:showField="LastPreview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55714661-F889-4248-A724-C41E726AD770}" ma:internalName="LastPublishErrorLookup" ma:readOnly="true" ma:showField="LastPublishError"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55714661-F889-4248-A724-C41E726AD770}" ma:internalName="LastPublishResultLookup" ma:readOnly="true" ma:showField="LastPublishResul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55714661-F889-4248-A724-C41E726AD770}" ma:internalName="LastPublishAttemptDateLookup" ma:readOnly="true" ma:showField="LastPublishAttemptDat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55714661-F889-4248-A724-C41E726AD770}" ma:internalName="LastPublishedByLookup" ma:readOnly="true" ma:showField="LastPublishedBy"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55714661-F889-4248-A724-C41E726AD770}" ma:internalName="LastPublishTimeLookup" ma:readOnly="true" ma:showField="LastPublishTi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55714661-F889-4248-A724-C41E726AD770}" ma:internalName="LastPublishVersionLookup" ma:readOnly="true" ma:showField="LastPublish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23F778A-BEA3-4F80-ACAA-DA37C2D16360}" ma:internalName="LocLastLocAttemptVersionLookup" ma:readOnly="false" ma:showField="LastLocAttemptVersion" ma:web="c616140f-eae5-4fa4-a535-c7b81538bbde">
      <xsd:simpleType>
        <xsd:restriction base="dms:Lookup"/>
      </xsd:simpleType>
    </xsd:element>
    <xsd:element name="LocLastLocAttemptVersionTypeLookup" ma:index="71" nillable="true" ma:displayName="Loc Last Loc Attempt Version Type" ma:default="" ma:list="{D23F778A-BEA3-4F80-ACAA-DA37C2D16360}" ma:internalName="LocLastLocAttemptVersionTypeLookup" ma:readOnly="true" ma:showField="LastLocAttemptVersionType" ma:web="c616140f-eae5-4fa4-a535-c7b81538bbde">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23F778A-BEA3-4F80-ACAA-DA37C2D16360}" ma:internalName="LocNewPublishedVersionLookup" ma:readOnly="true" ma:showField="NewPublishedVersion" ma:web="c616140f-eae5-4fa4-a535-c7b81538bbde">
      <xsd:simpleType>
        <xsd:restriction base="dms:Lookup"/>
      </xsd:simpleType>
    </xsd:element>
    <xsd:element name="LocOverallHandbackStatusLookup" ma:index="75" nillable="true" ma:displayName="Loc Overall Handback Status" ma:default="" ma:list="{D23F778A-BEA3-4F80-ACAA-DA37C2D16360}" ma:internalName="LocOverallHandbackStatusLookup" ma:readOnly="true" ma:showField="OverallHandbackStatus" ma:web="c616140f-eae5-4fa4-a535-c7b81538bbde">
      <xsd:simpleType>
        <xsd:restriction base="dms:Lookup"/>
      </xsd:simpleType>
    </xsd:element>
    <xsd:element name="LocOverallLocStatusLookup" ma:index="76" nillable="true" ma:displayName="Loc Overall Localize Status" ma:default="" ma:list="{D23F778A-BEA3-4F80-ACAA-DA37C2D16360}" ma:internalName="LocOverallLocStatusLookup" ma:readOnly="true" ma:showField="OverallLocStatus" ma:web="c616140f-eae5-4fa4-a535-c7b81538bbde">
      <xsd:simpleType>
        <xsd:restriction base="dms:Lookup"/>
      </xsd:simpleType>
    </xsd:element>
    <xsd:element name="LocOverallPreviewStatusLookup" ma:index="77" nillable="true" ma:displayName="Loc Overall Preview Status" ma:default="" ma:list="{D23F778A-BEA3-4F80-ACAA-DA37C2D16360}" ma:internalName="LocOverallPreviewStatusLookup" ma:readOnly="true" ma:showField="OverallPreviewStatus" ma:web="c616140f-eae5-4fa4-a535-c7b81538bbde">
      <xsd:simpleType>
        <xsd:restriction base="dms:Lookup"/>
      </xsd:simpleType>
    </xsd:element>
    <xsd:element name="LocOverallPublishStatusLookup" ma:index="78" nillable="true" ma:displayName="Loc Overall Publish Status" ma:default="" ma:list="{D23F778A-BEA3-4F80-ACAA-DA37C2D16360}" ma:internalName="LocOverallPublishStatusLookup" ma:readOnly="true" ma:showField="OverallPublishStatus" ma:web="c616140f-eae5-4fa4-a535-c7b81538bbde">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23F778A-BEA3-4F80-ACAA-DA37C2D16360}" ma:internalName="LocProcessedForHandoffsLookup" ma:readOnly="true" ma:showField="ProcessedForHandoffs" ma:web="c616140f-eae5-4fa4-a535-c7b81538bbde">
      <xsd:simpleType>
        <xsd:restriction base="dms:Lookup"/>
      </xsd:simpleType>
    </xsd:element>
    <xsd:element name="LocProcessedForMarketsLookup" ma:index="81" nillable="true" ma:displayName="Loc Processed For Markets" ma:default="" ma:list="{D23F778A-BEA3-4F80-ACAA-DA37C2D16360}" ma:internalName="LocProcessedForMarketsLookup" ma:readOnly="true" ma:showField="ProcessedForMarkets" ma:web="c616140f-eae5-4fa4-a535-c7b81538bbde">
      <xsd:simpleType>
        <xsd:restriction base="dms:Lookup"/>
      </xsd:simpleType>
    </xsd:element>
    <xsd:element name="LocPublishedDependentAssetsLookup" ma:index="82" nillable="true" ma:displayName="Loc Published Dependent Assets" ma:default="" ma:list="{D23F778A-BEA3-4F80-ACAA-DA37C2D16360}" ma:internalName="LocPublishedDependentAssetsLookup" ma:readOnly="true" ma:showField="PublishedDependentAssets" ma:web="c616140f-eae5-4fa4-a535-c7b81538bbde">
      <xsd:simpleType>
        <xsd:restriction base="dms:Lookup"/>
      </xsd:simpleType>
    </xsd:element>
    <xsd:element name="LocPublishedLinkedAssetsLookup" ma:index="83" nillable="true" ma:displayName="Loc Published Linked Assets" ma:default="" ma:list="{D23F778A-BEA3-4F80-ACAA-DA37C2D16360}" ma:internalName="LocPublishedLinkedAssetsLookup" ma:readOnly="true" ma:showField="PublishedLinkedAssets" ma:web="c616140f-eae5-4fa4-a535-c7b81538bbde">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0c103ddf-91d5-4b9e-8016-572e1885683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F1CB9F61-99DD-48E1-86D3-386750907DEC}" ma:internalName="Markets" ma:readOnly="false" ma:showField="MarketNa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55714661-F889-4248-A724-C41E726AD770}" ma:internalName="NumOfRatingsLookup" ma:readOnly="true" ma:showField="NumOfRatings"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55714661-F889-4248-A724-C41E726AD770}" ma:internalName="PublishStatusLookup" ma:readOnly="false" ma:showField="PublishStatus"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aa88b2a6-1a50-4128-b87b-114c770acc60}"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0b65973-db38-4b04-8b31-5b485a7eae30}" ma:internalName="TaxCatchAll" ma:showField="CatchAllData"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0b65973-db38-4b04-8b31-5b485a7eae30}" ma:internalName="TaxCatchAllLabel" ma:readOnly="true" ma:showField="CatchAllDataLabel"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c616140f-eae5-4fa4-a535-c7b81538bbde" xsi:nil="true"/>
    <AssetExpire xmlns="c616140f-eae5-4fa4-a535-c7b81538bbde">2029-01-01T08:00:00+00:00</AssetExpire>
    <CampaignTagsTaxHTField0 xmlns="c616140f-eae5-4fa4-a535-c7b81538bbde">
      <Terms xmlns="http://schemas.microsoft.com/office/infopath/2007/PartnerControls"/>
    </CampaignTagsTaxHTField0>
    <IntlLangReviewDate xmlns="c616140f-eae5-4fa4-a535-c7b81538bbde" xsi:nil="true"/>
    <TPFriendlyName xmlns="c616140f-eae5-4fa4-a535-c7b81538bbde" xsi:nil="true"/>
    <IntlLangReview xmlns="c616140f-eae5-4fa4-a535-c7b81538bbde">false</IntlLangReview>
    <LocLastLocAttemptVersionLookup xmlns="c616140f-eae5-4fa4-a535-c7b81538bbde">848698</LocLastLocAttemptVersionLookup>
    <PolicheckWords xmlns="c616140f-eae5-4fa4-a535-c7b81538bbde" xsi:nil="true"/>
    <SubmitterId xmlns="c616140f-eae5-4fa4-a535-c7b81538bbde" xsi:nil="true"/>
    <AcquiredFrom xmlns="c616140f-eae5-4fa4-a535-c7b81538bbde">Internal MS</AcquiredFrom>
    <EditorialStatus xmlns="c616140f-eae5-4fa4-a535-c7b81538bbde">Complete</EditorialStatus>
    <Markets xmlns="c616140f-eae5-4fa4-a535-c7b81538bbde"/>
    <OriginAsset xmlns="c616140f-eae5-4fa4-a535-c7b81538bbde" xsi:nil="true"/>
    <AssetStart xmlns="c616140f-eae5-4fa4-a535-c7b81538bbde">2012-07-27T03:09:00+00:00</AssetStart>
    <FriendlyTitle xmlns="c616140f-eae5-4fa4-a535-c7b81538bbde" xsi:nil="true"/>
    <MarketSpecific xmlns="c616140f-eae5-4fa4-a535-c7b81538bbde">false</MarketSpecific>
    <TPNamespace xmlns="c616140f-eae5-4fa4-a535-c7b81538bbde" xsi:nil="true"/>
    <PublishStatusLookup xmlns="c616140f-eae5-4fa4-a535-c7b81538bbde">
      <Value>174065</Value>
    </PublishStatusLookup>
    <APAuthor xmlns="c616140f-eae5-4fa4-a535-c7b81538bbde">
      <UserInfo>
        <DisplayName>REDMOND\v-sa</DisplayName>
        <AccountId>2467</AccountId>
        <AccountType/>
      </UserInfo>
    </APAuthor>
    <TPCommandLine xmlns="c616140f-eae5-4fa4-a535-c7b81538bbde" xsi:nil="true"/>
    <IntlLangReviewer xmlns="c616140f-eae5-4fa4-a535-c7b81538bbde" xsi:nil="true"/>
    <OpenTemplate xmlns="c616140f-eae5-4fa4-a535-c7b81538bbde">true</OpenTemplate>
    <CSXSubmissionDate xmlns="c616140f-eae5-4fa4-a535-c7b81538bbde" xsi:nil="true"/>
    <TaxCatchAll xmlns="c616140f-eae5-4fa4-a535-c7b81538bbde"/>
    <Manager xmlns="c616140f-eae5-4fa4-a535-c7b81538bbde" xsi:nil="true"/>
    <NumericId xmlns="c616140f-eae5-4fa4-a535-c7b81538bbde" xsi:nil="true"/>
    <ParentAssetId xmlns="c616140f-eae5-4fa4-a535-c7b81538bbde" xsi:nil="true"/>
    <OriginalSourceMarket xmlns="c616140f-eae5-4fa4-a535-c7b81538bbde">english</OriginalSourceMarket>
    <ApprovalStatus xmlns="c616140f-eae5-4fa4-a535-c7b81538bbde">InProgress</ApprovalStatus>
    <TPComponent xmlns="c616140f-eae5-4fa4-a535-c7b81538bbde" xsi:nil="true"/>
    <EditorialTags xmlns="c616140f-eae5-4fa4-a535-c7b81538bbde" xsi:nil="true"/>
    <TPExecutable xmlns="c616140f-eae5-4fa4-a535-c7b81538bbde" xsi:nil="true"/>
    <TPLaunchHelpLink xmlns="c616140f-eae5-4fa4-a535-c7b81538bbde" xsi:nil="true"/>
    <LocComments xmlns="c616140f-eae5-4fa4-a535-c7b81538bbde" xsi:nil="true"/>
    <LocRecommendedHandoff xmlns="c616140f-eae5-4fa4-a535-c7b81538bbde" xsi:nil="true"/>
    <SourceTitle xmlns="c616140f-eae5-4fa4-a535-c7b81538bbde" xsi:nil="true"/>
    <CSXUpdate xmlns="c616140f-eae5-4fa4-a535-c7b81538bbde">false</CSXUpdate>
    <IntlLocPriority xmlns="c616140f-eae5-4fa4-a535-c7b81538bbde" xsi:nil="true"/>
    <UAProjectedTotalWords xmlns="c616140f-eae5-4fa4-a535-c7b81538bbde" xsi:nil="true"/>
    <AssetType xmlns="c616140f-eae5-4fa4-a535-c7b81538bbde">TP</AssetType>
    <MachineTranslated xmlns="c616140f-eae5-4fa4-a535-c7b81538bbde">false</MachineTranslated>
    <OutputCachingOn xmlns="c616140f-eae5-4fa4-a535-c7b81538bbde">false</OutputCachingOn>
    <TemplateStatus xmlns="c616140f-eae5-4fa4-a535-c7b81538bbde">Complete</TemplateStatus>
    <IsSearchable xmlns="c616140f-eae5-4fa4-a535-c7b81538bbde">true</IsSearchable>
    <ContentItem xmlns="c616140f-eae5-4fa4-a535-c7b81538bbde" xsi:nil="true"/>
    <HandoffToMSDN xmlns="c616140f-eae5-4fa4-a535-c7b81538bbde" xsi:nil="true"/>
    <ShowIn xmlns="c616140f-eae5-4fa4-a535-c7b81538bbde">Show everywhere</ShowIn>
    <ThumbnailAssetId xmlns="c616140f-eae5-4fa4-a535-c7b81538bbde" xsi:nil="true"/>
    <UALocComments xmlns="c616140f-eae5-4fa4-a535-c7b81538bbde" xsi:nil="true"/>
    <UALocRecommendation xmlns="c616140f-eae5-4fa4-a535-c7b81538bbde">Localize</UALocRecommendation>
    <LastModifiedDateTime xmlns="c616140f-eae5-4fa4-a535-c7b81538bbde" xsi:nil="true"/>
    <LegacyData xmlns="c616140f-eae5-4fa4-a535-c7b81538bbde" xsi:nil="true"/>
    <LocManualTestRequired xmlns="c616140f-eae5-4fa4-a535-c7b81538bbde">false</LocManualTestRequired>
    <LocMarketGroupTiers2 xmlns="c616140f-eae5-4fa4-a535-c7b81538bbde" xsi:nil="true"/>
    <ClipArtFilename xmlns="c616140f-eae5-4fa4-a535-c7b81538bbde" xsi:nil="true"/>
    <TPApplication xmlns="c616140f-eae5-4fa4-a535-c7b81538bbde" xsi:nil="true"/>
    <CSXHash xmlns="c616140f-eae5-4fa4-a535-c7b81538bbde" xsi:nil="true"/>
    <DirectSourceMarket xmlns="c616140f-eae5-4fa4-a535-c7b81538bbde">english</DirectSourceMarket>
    <PrimaryImageGen xmlns="c616140f-eae5-4fa4-a535-c7b81538bbde">false</PrimaryImageGen>
    <PlannedPubDate xmlns="c616140f-eae5-4fa4-a535-c7b81538bbde" xsi:nil="true"/>
    <CSXSubmissionMarket xmlns="c616140f-eae5-4fa4-a535-c7b81538bbde" xsi:nil="true"/>
    <Downloads xmlns="c616140f-eae5-4fa4-a535-c7b81538bbde">0</Downloads>
    <ArtSampleDocs xmlns="c616140f-eae5-4fa4-a535-c7b81538bbde" xsi:nil="true"/>
    <TrustLevel xmlns="c616140f-eae5-4fa4-a535-c7b81538bbde">1 Microsoft Managed Content</TrustLevel>
    <BlockPublish xmlns="c616140f-eae5-4fa4-a535-c7b81538bbde">false</BlockPublish>
    <TPLaunchHelpLinkType xmlns="c616140f-eae5-4fa4-a535-c7b81538bbde">Template</TPLaunchHelpLinkType>
    <LocalizationTagsTaxHTField0 xmlns="c616140f-eae5-4fa4-a535-c7b81538bbde">
      <Terms xmlns="http://schemas.microsoft.com/office/infopath/2007/PartnerControls"/>
    </LocalizationTagsTaxHTField0>
    <BusinessGroup xmlns="c616140f-eae5-4fa4-a535-c7b81538bbde" xsi:nil="true"/>
    <Providers xmlns="c616140f-eae5-4fa4-a535-c7b81538bbde" xsi:nil="true"/>
    <TemplateTemplateType xmlns="c616140f-eae5-4fa4-a535-c7b81538bbde">Excel 2007 Default</TemplateTemplateType>
    <TimesCloned xmlns="c616140f-eae5-4fa4-a535-c7b81538bbde" xsi:nil="true"/>
    <TPAppVersion xmlns="c616140f-eae5-4fa4-a535-c7b81538bbde" xsi:nil="true"/>
    <VoteCount xmlns="c616140f-eae5-4fa4-a535-c7b81538bbde" xsi:nil="true"/>
    <FeatureTagsTaxHTField0 xmlns="c616140f-eae5-4fa4-a535-c7b81538bbde">
      <Terms xmlns="http://schemas.microsoft.com/office/infopath/2007/PartnerControls"/>
    </FeatureTagsTaxHTField0>
    <Provider xmlns="c616140f-eae5-4fa4-a535-c7b81538bbde" xsi:nil="true"/>
    <UACurrentWords xmlns="c616140f-eae5-4fa4-a535-c7b81538bbde" xsi:nil="true"/>
    <AssetId xmlns="c616140f-eae5-4fa4-a535-c7b81538bbde">TP103107675</AssetId>
    <TPClientViewer xmlns="c616140f-eae5-4fa4-a535-c7b81538bbde" xsi:nil="true"/>
    <DSATActionTaken xmlns="c616140f-eae5-4fa4-a535-c7b81538bbde" xsi:nil="true"/>
    <APEditor xmlns="c616140f-eae5-4fa4-a535-c7b81538bbde">
      <UserInfo>
        <DisplayName/>
        <AccountId xsi:nil="true"/>
        <AccountType/>
      </UserInfo>
    </APEditor>
    <TPInstallLocation xmlns="c616140f-eae5-4fa4-a535-c7b81538bbde" xsi:nil="true"/>
    <OOCacheId xmlns="c616140f-eae5-4fa4-a535-c7b81538bbde" xsi:nil="true"/>
    <IsDeleted xmlns="c616140f-eae5-4fa4-a535-c7b81538bbde">false</IsDeleted>
    <PublishTargets xmlns="c616140f-eae5-4fa4-a535-c7b81538bbde">OfficeOnlineVNext</PublishTargets>
    <ApprovalLog xmlns="c616140f-eae5-4fa4-a535-c7b81538bbde" xsi:nil="true"/>
    <BugNumber xmlns="c616140f-eae5-4fa4-a535-c7b81538bbde" xsi:nil="true"/>
    <CrawlForDependencies xmlns="c616140f-eae5-4fa4-a535-c7b81538bbde">false</CrawlForDependencies>
    <InternalTagsTaxHTField0 xmlns="c616140f-eae5-4fa4-a535-c7b81538bbde">
      <Terms xmlns="http://schemas.microsoft.com/office/infopath/2007/PartnerControls"/>
    </InternalTagsTaxHTField0>
    <LastHandOff xmlns="c616140f-eae5-4fa4-a535-c7b81538bbde" xsi:nil="true"/>
    <Milestone xmlns="c616140f-eae5-4fa4-a535-c7b81538bbde" xsi:nil="true"/>
    <OriginalRelease xmlns="c616140f-eae5-4fa4-a535-c7b81538bbde">15</OriginalRelease>
    <RecommendationsModifier xmlns="c616140f-eae5-4fa4-a535-c7b81538bbde" xsi:nil="true"/>
    <ScenarioTagsTaxHTField0 xmlns="c616140f-eae5-4fa4-a535-c7b81538bbde">
      <Terms xmlns="http://schemas.microsoft.com/office/infopath/2007/PartnerControls"/>
    </ScenarioTagsTaxHTField0>
    <UANotes xmlns="c616140f-eae5-4fa4-a535-c7b81538bbde" xsi:nil="true"/>
  </documentManagement>
</p:properties>
</file>

<file path=customXml/itemProps1.xml><?xml version="1.0" encoding="utf-8"?>
<ds:datastoreItem xmlns:ds="http://schemas.openxmlformats.org/officeDocument/2006/customXml" ds:itemID="{01FA62D8-57F0-469E-88FC-B4328C90F82B}"/>
</file>

<file path=customXml/itemProps2.xml><?xml version="1.0" encoding="utf-8"?>
<ds:datastoreItem xmlns:ds="http://schemas.openxmlformats.org/officeDocument/2006/customXml" ds:itemID="{2B079397-540C-4166-BD90-5ED828AF59BF}"/>
</file>

<file path=customXml/itemProps3.xml><?xml version="1.0" encoding="utf-8"?>
<ds:datastoreItem xmlns:ds="http://schemas.openxmlformats.org/officeDocument/2006/customXml" ds:itemID="{8B478705-80BF-414C-B606-D7DC8F2A36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Парақтар</vt:lpstr>
      </vt:variant>
      <vt:variant>
        <vt:i4>3</vt:i4>
      </vt:variant>
      <vt:variant>
        <vt:lpstr>Атаулы ауқымдар</vt:lpstr>
      </vt:variant>
      <vt:variant>
        <vt:i4>16</vt:i4>
      </vt:variant>
    </vt:vector>
  </HeadingPairs>
  <TitlesOfParts>
    <vt:vector size="19" baseType="lpstr">
      <vt:lpstr>Бақылау тақтасы</vt:lpstr>
      <vt:lpstr>Деректер енгізу</vt:lpstr>
      <vt:lpstr>BMI ақпараты</vt:lpstr>
      <vt:lpstr>BMI</vt:lpstr>
      <vt:lpstr>BMIсанаттары</vt:lpstr>
      <vt:lpstr>PeriodUnits</vt:lpstr>
      <vt:lpstr>StartDate</vt:lpstr>
      <vt:lpstr>TargetDate</vt:lpstr>
      <vt:lpstr>TargetWeight</vt:lpstr>
      <vt:lpstr>TotalDays</vt:lpstr>
      <vt:lpstr>WeightToGo</vt:lpstr>
      <vt:lpstr>'BMI ақпараты'!Басыпшығару_Бөлігі</vt:lpstr>
      <vt:lpstr>'Бақылау тақтасы'!Басыпшығару_Бөлігі</vt:lpstr>
      <vt:lpstr>'Деректер енгізу'!Басыпшығару_Бөлігі</vt:lpstr>
      <vt:lpstr>'Деректер енгізу'!Басыпшығару_тақырыптары</vt:lpstr>
      <vt:lpstr>Биіктік</vt:lpstr>
      <vt:lpstr>кезең</vt:lpstr>
      <vt:lpstr>ПайызСолЖерде</vt:lpstr>
      <vt:lpstr>Салмағы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2012-07-26T19:13:58Z</dcterms:created>
  <dcterms:modified xsi:type="dcterms:W3CDTF">2013-04-16T15:02:13Z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0x010100A33922BAE4C84F4E8C6723C7BE9E79680400BFF6824391BA584FB1AA5C503251C8CC</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