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775" windowHeight="12765"/>
  </bookViews>
  <sheets>
    <sheet name="Сынып кестесі" sheetId="2" r:id="rId1"/>
    <sheet name="Сынып тізімі" sheetId="1" r:id="rId2"/>
  </sheets>
  <externalReferences>
    <externalReference r:id="rId3"/>
  </externalReferences>
  <definedNames>
    <definedName name="_xlnm._FilterDatabase" localSheetId="0" hidden="1">'[1]Class Schedule'!$B$3:$I$63</definedName>
    <definedName name="CurrentTime">TIME(HOUR(NOW()),MINUTE(NOW()),SECOND(NOW()))</definedName>
    <definedName name="MinuteInterval">'Сынып кестесі'!$I$2</definedName>
    <definedName name="MinuteText">'Сынып кестесі'!$H$2</definedName>
    <definedName name="ScheduleStart">'Сынып кестесі'!$G$2</definedName>
    <definedName name="Slicer_TIME">#N/A</definedName>
    <definedName name="ThisCol">'Сынып кестесі'!A$4:INDEX('Сынып кестесі'!A:A,СоңғыЖол,1)</definedName>
    <definedName name="ThisRow">'Сынып кестесі'!$C1:$I1</definedName>
    <definedName name="ThisWeekday">CHOOSE(WEEKDAY(TODAY()),"ЖЕКСЕНБІ","ДҮЙСЕНБІ","СЕЙСЕНБІ","СӘРСЕНБІ","БЕЙСЕНБІ","ЖҰМА","СЕНБІ")</definedName>
    <definedName name="Басыпшығару_тақырыптары" localSheetId="0">'Сынып кестесі'!$3:$3</definedName>
    <definedName name="Басыпшығару_тақырыптары" localSheetId="1">'Сынып тізімі'!$2:$2</definedName>
    <definedName name="СоңғыЖол">MAX(MATCH(9.99E+307,'Сынып кестесі'!$B:$B),MATCH(REPT("z",255),'Сынып кестесі'!$B:$B))</definedName>
    <definedName name="Уақыттар">tblSchedule[УАҚЫТ]</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calcChain.xml><?xml version="1.0" encoding="utf-8"?>
<calcChain xmlns="http://schemas.openxmlformats.org/spreadsheetml/2006/main">
  <c r="H4" i="1" l="1"/>
  <c r="H5" i="1"/>
  <c r="H6" i="1"/>
  <c r="H7" i="1"/>
  <c r="H8" i="1"/>
  <c r="H9" i="1"/>
  <c r="H10" i="1"/>
  <c r="H3" i="1"/>
  <c r="H4" i="2" l="1"/>
  <c r="F4" i="2"/>
  <c r="D4" i="2"/>
  <c r="C4" i="2"/>
  <c r="G4" i="2"/>
  <c r="E4" i="2"/>
  <c r="I4" i="2"/>
  <c r="I2" i="2"/>
  <c r="B4" i="2" l="1"/>
  <c r="B5" i="2" s="1"/>
  <c r="C5" i="2" l="1"/>
  <c r="D5" i="2"/>
  <c r="E5" i="2"/>
  <c r="F5" i="2"/>
  <c r="G5" i="2"/>
  <c r="H5" i="2"/>
  <c r="I5" i="2"/>
  <c r="B6" i="2"/>
  <c r="I6" i="2" l="1"/>
  <c r="H6" i="2"/>
  <c r="G6" i="2"/>
  <c r="F6" i="2"/>
  <c r="E6" i="2"/>
  <c r="D6" i="2"/>
  <c r="C6" i="2"/>
  <c r="B7" i="2"/>
  <c r="C7" i="2" l="1"/>
  <c r="D7" i="2"/>
  <c r="E7" i="2"/>
  <c r="F7" i="2"/>
  <c r="G7" i="2"/>
  <c r="H7" i="2"/>
  <c r="I7" i="2"/>
  <c r="B8" i="2"/>
  <c r="I8" i="2" l="1"/>
  <c r="H8" i="2"/>
  <c r="G8" i="2"/>
  <c r="F8" i="2"/>
  <c r="E8" i="2"/>
  <c r="D8" i="2"/>
  <c r="C8" i="2"/>
  <c r="B9" i="2"/>
  <c r="D9" i="2" l="1"/>
  <c r="F9" i="2"/>
  <c r="H9" i="2"/>
  <c r="C9" i="2"/>
  <c r="E9" i="2"/>
  <c r="G9" i="2"/>
  <c r="I9" i="2"/>
  <c r="B10" i="2"/>
  <c r="I10" i="2" l="1"/>
  <c r="H10" i="2"/>
  <c r="G10" i="2"/>
  <c r="F10" i="2"/>
  <c r="E10" i="2"/>
  <c r="D10" i="2"/>
  <c r="C10" i="2"/>
  <c r="B11" i="2"/>
  <c r="D11" i="2" l="1"/>
  <c r="F11" i="2"/>
  <c r="H11" i="2"/>
  <c r="C11" i="2"/>
  <c r="E11" i="2"/>
  <c r="G11" i="2"/>
  <c r="I11" i="2"/>
  <c r="B12" i="2"/>
  <c r="I12" i="2" l="1"/>
  <c r="H12" i="2"/>
  <c r="G12" i="2"/>
  <c r="F12" i="2"/>
  <c r="E12" i="2"/>
  <c r="D12" i="2"/>
  <c r="C12" i="2"/>
  <c r="B13" i="2"/>
  <c r="I13" i="2" l="1"/>
  <c r="H13" i="2"/>
  <c r="E13" i="2"/>
  <c r="D13" i="2"/>
  <c r="C13" i="2"/>
  <c r="F13" i="2"/>
  <c r="G13" i="2"/>
  <c r="B14" i="2"/>
  <c r="H14" i="2" l="1"/>
  <c r="F14" i="2"/>
  <c r="I14" i="2"/>
  <c r="D14" i="2"/>
  <c r="E14" i="2"/>
  <c r="G14" i="2"/>
  <c r="C14" i="2"/>
  <c r="B15" i="2"/>
  <c r="G15" i="2" l="1"/>
  <c r="F15" i="2"/>
  <c r="E15" i="2"/>
  <c r="I15" i="2"/>
  <c r="C15" i="2"/>
  <c r="H15" i="2"/>
  <c r="D15" i="2"/>
  <c r="B16" i="2"/>
  <c r="F16" i="2" l="1"/>
  <c r="I16" i="2"/>
  <c r="E16" i="2"/>
  <c r="C16" i="2"/>
  <c r="D16" i="2"/>
  <c r="H16" i="2"/>
  <c r="G16" i="2"/>
  <c r="B17" i="2"/>
  <c r="I17" i="2" l="1"/>
  <c r="G17" i="2"/>
  <c r="D17" i="2"/>
  <c r="F17" i="2"/>
  <c r="H17" i="2"/>
  <c r="E17" i="2"/>
  <c r="C17" i="2"/>
  <c r="B18" i="2"/>
  <c r="H18" i="2" l="1"/>
  <c r="G18" i="2"/>
  <c r="D18" i="2"/>
  <c r="I18" i="2"/>
  <c r="C18" i="2"/>
  <c r="F18" i="2"/>
  <c r="E18" i="2"/>
  <c r="B19" i="2"/>
  <c r="G19" i="2" l="1"/>
  <c r="E19" i="2"/>
  <c r="F19" i="2"/>
  <c r="C19" i="2"/>
  <c r="D19" i="2"/>
  <c r="I19" i="2"/>
  <c r="H19" i="2"/>
  <c r="B20" i="2"/>
  <c r="F20" i="2" l="1"/>
  <c r="H20" i="2"/>
  <c r="I20" i="2"/>
  <c r="E20" i="2"/>
  <c r="D20" i="2"/>
  <c r="G20" i="2"/>
  <c r="C20" i="2"/>
  <c r="B21" i="2"/>
  <c r="I21" i="2" l="1"/>
  <c r="H21" i="2"/>
  <c r="E21" i="2"/>
  <c r="D21" i="2"/>
  <c r="F21" i="2"/>
  <c r="G21" i="2"/>
  <c r="C21" i="2"/>
  <c r="B22" i="2"/>
  <c r="H22" i="2" l="1"/>
  <c r="F22" i="2"/>
  <c r="G22" i="2"/>
  <c r="D22" i="2"/>
  <c r="E22" i="2"/>
  <c r="I22" i="2"/>
  <c r="C22" i="2"/>
  <c r="B23" i="2"/>
  <c r="G23" i="2" l="1"/>
  <c r="F23" i="2"/>
  <c r="E23" i="2"/>
  <c r="I23" i="2"/>
  <c r="C23" i="2"/>
  <c r="H23" i="2"/>
  <c r="D23" i="2"/>
  <c r="B24" i="2"/>
  <c r="F24" i="2" l="1"/>
  <c r="I24" i="2"/>
  <c r="E24" i="2"/>
  <c r="C24" i="2"/>
  <c r="G24" i="2"/>
  <c r="H24" i="2"/>
  <c r="D24" i="2"/>
  <c r="B25" i="2"/>
  <c r="I25" i="2" l="1"/>
  <c r="G25" i="2"/>
  <c r="H25" i="2"/>
  <c r="F25" i="2"/>
  <c r="E25" i="2"/>
  <c r="C25" i="2"/>
  <c r="D25" i="2"/>
  <c r="B26" i="2"/>
  <c r="H26" i="2" l="1"/>
  <c r="G26" i="2"/>
  <c r="D26" i="2"/>
  <c r="I26" i="2"/>
  <c r="C26" i="2"/>
  <c r="F26" i="2"/>
  <c r="E26" i="2"/>
  <c r="B27" i="2"/>
  <c r="G27" i="2" l="1"/>
  <c r="E27" i="2"/>
  <c r="C27" i="2"/>
  <c r="D27" i="2"/>
  <c r="H27" i="2"/>
  <c r="I27" i="2"/>
  <c r="F27" i="2"/>
  <c r="B28" i="2"/>
  <c r="F28" i="2" l="1"/>
  <c r="H28" i="2"/>
  <c r="I28" i="2"/>
  <c r="G28" i="2"/>
  <c r="C28" i="2"/>
  <c r="D28" i="2"/>
  <c r="E28" i="2"/>
  <c r="B29" i="2"/>
  <c r="I29" i="2" l="1"/>
  <c r="H29" i="2"/>
  <c r="E29" i="2"/>
  <c r="D29" i="2"/>
  <c r="C29" i="2"/>
  <c r="G29" i="2"/>
  <c r="F29" i="2"/>
  <c r="B30" i="2"/>
  <c r="H30" i="2" l="1"/>
  <c r="F30" i="2"/>
  <c r="D30" i="2"/>
  <c r="E30" i="2"/>
  <c r="I30" i="2"/>
  <c r="C30" i="2"/>
  <c r="G30" i="2"/>
  <c r="B31" i="2"/>
  <c r="G31" i="2" l="1"/>
  <c r="E31" i="2"/>
  <c r="I31" i="2"/>
  <c r="C31" i="2"/>
  <c r="H31" i="2"/>
  <c r="D31" i="2"/>
  <c r="F31" i="2"/>
  <c r="B32" i="2"/>
  <c r="I32" i="2" l="1"/>
  <c r="F32" i="2"/>
  <c r="E32" i="2"/>
  <c r="C32" i="2"/>
  <c r="D32" i="2"/>
  <c r="G32" i="2"/>
  <c r="H32" i="2"/>
  <c r="B33" i="2"/>
  <c r="I33" i="2" l="1"/>
  <c r="G33" i="2"/>
  <c r="F33" i="2"/>
  <c r="H33" i="2"/>
  <c r="D33" i="2"/>
  <c r="E33" i="2"/>
  <c r="C33" i="2"/>
  <c r="B34" i="2"/>
  <c r="H34" i="2" l="1"/>
  <c r="G34" i="2"/>
  <c r="F34" i="2"/>
  <c r="D34" i="2"/>
  <c r="C34" i="2"/>
  <c r="I34" i="2"/>
  <c r="E34" i="2"/>
  <c r="B35" i="2"/>
  <c r="G35" i="2" l="1"/>
  <c r="E35" i="2"/>
  <c r="C35" i="2"/>
  <c r="F35" i="2"/>
  <c r="D35" i="2"/>
  <c r="I35" i="2"/>
  <c r="H35" i="2"/>
  <c r="B36" i="2"/>
  <c r="H36" i="2" l="1"/>
  <c r="E36" i="2"/>
  <c r="G36" i="2"/>
  <c r="I36" i="2"/>
  <c r="F36" i="2"/>
  <c r="D36" i="2"/>
  <c r="C36" i="2"/>
  <c r="B37" i="2"/>
  <c r="I37" i="2" l="1"/>
  <c r="H37" i="2"/>
  <c r="E37" i="2"/>
  <c r="D37" i="2"/>
  <c r="G37" i="2"/>
  <c r="C37" i="2"/>
  <c r="F37" i="2"/>
  <c r="B38" i="2"/>
  <c r="H38" i="2" l="1"/>
  <c r="F38" i="2"/>
  <c r="G38" i="2"/>
  <c r="D38" i="2"/>
  <c r="E38" i="2"/>
  <c r="I38" i="2"/>
  <c r="C38" i="2"/>
  <c r="B39" i="2"/>
  <c r="G39" i="2" l="1"/>
  <c r="E39" i="2"/>
  <c r="I39" i="2"/>
  <c r="C39" i="2"/>
  <c r="F39" i="2"/>
  <c r="H39" i="2"/>
  <c r="D39" i="2"/>
  <c r="B40" i="2"/>
  <c r="I40" i="2" l="1"/>
  <c r="F40" i="2"/>
  <c r="E40" i="2"/>
  <c r="C40" i="2"/>
  <c r="G40" i="2"/>
  <c r="H40" i="2"/>
  <c r="D40" i="2"/>
  <c r="B41" i="2"/>
  <c r="I41" i="2" l="1"/>
  <c r="G41" i="2"/>
  <c r="H41" i="2"/>
  <c r="F41" i="2"/>
  <c r="E41" i="2"/>
  <c r="C41" i="2"/>
  <c r="D41" i="2"/>
  <c r="B42" i="2"/>
  <c r="H42" i="2" l="1"/>
  <c r="G42" i="2"/>
  <c r="F42" i="2"/>
  <c r="D42" i="2"/>
  <c r="C42" i="2"/>
  <c r="I42" i="2"/>
  <c r="E42" i="2"/>
  <c r="B43" i="2"/>
  <c r="G43" i="2" l="1"/>
  <c r="E43" i="2"/>
  <c r="C43" i="2"/>
  <c r="F43" i="2"/>
  <c r="D43" i="2"/>
  <c r="H43" i="2"/>
  <c r="I43" i="2"/>
  <c r="B44" i="2"/>
  <c r="H44" i="2" l="1"/>
  <c r="I44" i="2"/>
  <c r="G44" i="2"/>
  <c r="F44" i="2"/>
  <c r="C44" i="2"/>
  <c r="D44" i="2"/>
  <c r="E44" i="2"/>
  <c r="B45" i="2"/>
  <c r="I45" i="2" l="1"/>
  <c r="H45" i="2"/>
  <c r="E45" i="2"/>
  <c r="D45" i="2"/>
  <c r="C45" i="2"/>
  <c r="G45" i="2"/>
  <c r="F45" i="2"/>
  <c r="B46" i="2"/>
  <c r="H46" i="2" l="1"/>
  <c r="F46" i="2"/>
  <c r="D46" i="2"/>
  <c r="E46" i="2"/>
  <c r="I46" i="2"/>
  <c r="G46" i="2"/>
  <c r="C46" i="2"/>
  <c r="B47" i="2"/>
  <c r="G47" i="2" l="1"/>
  <c r="E47" i="2"/>
  <c r="I47" i="2"/>
  <c r="C47" i="2"/>
  <c r="H47" i="2"/>
  <c r="D47" i="2"/>
  <c r="F47" i="2"/>
  <c r="B48" i="2"/>
  <c r="I48" i="2" l="1"/>
  <c r="F48" i="2"/>
  <c r="E48" i="2"/>
  <c r="C48" i="2"/>
  <c r="D48" i="2"/>
  <c r="H48" i="2"/>
  <c r="G48" i="2"/>
  <c r="B49" i="2"/>
  <c r="I49" i="2" l="1"/>
  <c r="G49" i="2"/>
  <c r="F49" i="2"/>
  <c r="D49" i="2"/>
  <c r="H49" i="2"/>
  <c r="E49" i="2"/>
  <c r="C49" i="2"/>
  <c r="B50" i="2"/>
  <c r="H50" i="2" l="1"/>
  <c r="G50" i="2"/>
  <c r="F50" i="2"/>
  <c r="D50" i="2"/>
  <c r="C50" i="2"/>
  <c r="I50" i="2"/>
  <c r="E50" i="2"/>
  <c r="B51" i="2"/>
  <c r="G51" i="2" l="1"/>
  <c r="E51" i="2"/>
  <c r="C51" i="2"/>
  <c r="F51" i="2"/>
  <c r="D51" i="2"/>
  <c r="I51" i="2"/>
  <c r="H51" i="2"/>
  <c r="B52" i="2"/>
  <c r="H52" i="2" l="1"/>
  <c r="I52" i="2"/>
  <c r="E52" i="2"/>
  <c r="F52" i="2"/>
  <c r="D52" i="2"/>
  <c r="G52" i="2"/>
  <c r="C52" i="2"/>
  <c r="B53" i="2"/>
  <c r="I53" i="2" l="1"/>
  <c r="H53" i="2"/>
  <c r="E53" i="2"/>
  <c r="D53" i="2"/>
  <c r="G53" i="2"/>
  <c r="C53" i="2"/>
  <c r="F53" i="2"/>
  <c r="B54" i="2"/>
  <c r="H54" i="2" l="1"/>
  <c r="F54" i="2"/>
  <c r="G54" i="2"/>
  <c r="D54" i="2"/>
  <c r="E54" i="2"/>
  <c r="C54" i="2"/>
  <c r="I54" i="2"/>
  <c r="B55" i="2"/>
  <c r="G55" i="2" l="1"/>
  <c r="E55" i="2"/>
  <c r="I55" i="2"/>
  <c r="C55" i="2"/>
  <c r="F55" i="2"/>
  <c r="H55" i="2"/>
  <c r="D55" i="2"/>
  <c r="B56" i="2"/>
  <c r="B57" i="2" l="1"/>
  <c r="I56" i="2"/>
  <c r="F56" i="2"/>
  <c r="E56" i="2"/>
  <c r="C56" i="2"/>
  <c r="G56" i="2"/>
  <c r="H56" i="2"/>
  <c r="D56" i="2"/>
  <c r="B58" i="2"/>
  <c r="H58" i="2" l="1"/>
  <c r="G58" i="2"/>
  <c r="F58" i="2"/>
  <c r="D58" i="2"/>
  <c r="C58" i="2"/>
  <c r="I58" i="2"/>
  <c r="E58" i="2"/>
  <c r="I57" i="2"/>
  <c r="G57" i="2"/>
  <c r="H57" i="2"/>
  <c r="F57" i="2"/>
  <c r="E57" i="2"/>
  <c r="C57" i="2"/>
  <c r="D57" i="2"/>
  <c r="B59" i="2"/>
  <c r="G59" i="2" l="1"/>
  <c r="E59" i="2"/>
  <c r="C59" i="2"/>
  <c r="F59" i="2"/>
  <c r="D59" i="2"/>
  <c r="H59" i="2"/>
  <c r="I59" i="2"/>
  <c r="B60" i="2"/>
  <c r="H60" i="2" l="1"/>
  <c r="I60" i="2"/>
  <c r="G60" i="2"/>
  <c r="F60" i="2"/>
  <c r="C60" i="2"/>
  <c r="D60" i="2"/>
  <c r="E60" i="2"/>
  <c r="B61" i="2"/>
  <c r="I61" i="2" l="1"/>
  <c r="H61" i="2"/>
  <c r="E61" i="2"/>
  <c r="D61" i="2"/>
  <c r="C61" i="2"/>
  <c r="G61" i="2"/>
  <c r="F61" i="2"/>
  <c r="B62" i="2"/>
  <c r="H62" i="2" l="1"/>
  <c r="F62" i="2"/>
  <c r="D62" i="2"/>
  <c r="E62" i="2"/>
  <c r="I62" i="2"/>
  <c r="C62" i="2"/>
  <c r="G62" i="2"/>
  <c r="B63" i="2"/>
  <c r="G63" i="2" l="1"/>
  <c r="I63" i="2"/>
  <c r="C63" i="2"/>
  <c r="H63" i="2"/>
  <c r="D63" i="2"/>
  <c r="E63" i="2"/>
  <c r="F63" i="2"/>
</calcChain>
</file>

<file path=xl/sharedStrings.xml><?xml version="1.0" encoding="utf-8"?>
<sst xmlns="http://schemas.openxmlformats.org/spreadsheetml/2006/main" count="52" uniqueCount="31">
  <si>
    <t>Техникалық жазу</t>
  </si>
  <si>
    <t>Идентификатор</t>
  </si>
  <si>
    <t>WR-121</t>
  </si>
  <si>
    <t>Қоғамдық сөйлесу</t>
  </si>
  <si>
    <t>SP-111</t>
  </si>
  <si>
    <t>Алгебра</t>
  </si>
  <si>
    <t>MTH-113</t>
  </si>
  <si>
    <t>A құрылысы</t>
  </si>
  <si>
    <t>B құрылысы</t>
  </si>
  <si>
    <t>С құрылысы</t>
  </si>
  <si>
    <t>СЫНЫП КЕСТЕСІ</t>
  </si>
  <si>
    <t>ЖОСПАРДЫ БАСТАУ</t>
  </si>
  <si>
    <t>УАҚЫТ АРАЛЫҒЫ</t>
  </si>
  <si>
    <t>УАҚЫТ</t>
  </si>
  <si>
    <t>ЖЕКСЕНБІ</t>
  </si>
  <si>
    <t>ДҮЙСЕНБІ</t>
  </si>
  <si>
    <t>СЕЙСЕНБІ</t>
  </si>
  <si>
    <t>СӘРСЕНБІ</t>
  </si>
  <si>
    <t>БЕЙСЕНБІ</t>
  </si>
  <si>
    <t>ЖҰМА</t>
  </si>
  <si>
    <t>СЕНБІ</t>
  </si>
  <si>
    <t>СЫНЫП ТІЗІМІ</t>
  </si>
  <si>
    <t>СЫНЫП</t>
  </si>
  <si>
    <t>КҮН</t>
  </si>
  <si>
    <t>ОРЫН</t>
  </si>
  <si>
    <t>БАСТАЛУ УАҚЫТЫ</t>
  </si>
  <si>
    <t>АЯҚТАЛУ УАҚЫТЫ</t>
  </si>
  <si>
    <t>БІРЕГЕЙ</t>
  </si>
  <si>
    <t>Денсаулық және фитнес</t>
  </si>
  <si>
    <t>HPE-295</t>
  </si>
  <si>
    <t>15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</si>
</sst>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F400]h:mm:ss\ AM/PM"/>
  </numFmts>
  <fonts count="12" x14ac:knownFonts="1">
    <font>
      <sz val="9"/>
      <color theme="1" tint="0.34998626667073579"/>
      <name val="Arial"/>
      <family val="2"/>
      <scheme val="minor"/>
    </font>
    <font>
      <sz val="10"/>
      <color theme="0"/>
      <name val="Arial"/>
      <family val="2"/>
      <scheme val="major"/>
    </font>
    <font>
      <sz val="10"/>
      <color theme="1" tint="0.249977111117893"/>
      <name val="Arial"/>
      <family val="2"/>
      <scheme val="major"/>
    </font>
    <font>
      <b/>
      <sz val="26"/>
      <color theme="0"/>
      <name val="Arial"/>
      <family val="2"/>
      <scheme val="major"/>
    </font>
    <font>
      <b/>
      <sz val="14"/>
      <color theme="5"/>
      <name val="Arial"/>
      <family val="2"/>
      <scheme val="minor"/>
    </font>
    <font>
      <b/>
      <sz val="8"/>
      <color theme="0" tint="-0.249977111117893"/>
      <name val="Arial"/>
      <family val="2"/>
      <scheme val="minor"/>
    </font>
    <font>
      <sz val="8"/>
      <color theme="1"/>
      <name val="Arial"/>
      <family val="2"/>
      <scheme val="minor"/>
    </font>
    <font>
      <b/>
      <sz val="8"/>
      <color theme="0"/>
      <name val="Arial"/>
      <family val="2"/>
      <scheme val="major"/>
    </font>
    <font>
      <sz val="8"/>
      <color theme="1" tint="0.34998626667073579"/>
      <name val="Arial"/>
      <family val="2"/>
      <scheme val="major"/>
    </font>
    <font>
      <sz val="8"/>
      <color theme="0"/>
      <name val="Arial"/>
      <family val="2"/>
      <scheme val="major"/>
    </font>
    <font>
      <b/>
      <sz val="9"/>
      <color theme="0"/>
      <name val="Arial"/>
      <family val="2"/>
      <scheme val="major"/>
    </font>
    <font>
      <b/>
      <sz val="9"/>
      <color theme="0"/>
      <name val="Arial"/>
      <family val="2"/>
      <scheme val="minor"/>
    </font>
  </fonts>
  <fills count="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theme="2" tint="-9.9948118533890809E-2"/>
        <bgColor theme="0" tint="-0.14996795556505021"/>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left>
      <right style="thin">
        <color theme="0"/>
      </right>
      <top style="thin">
        <color theme="0" tint="-0.34998626667073579"/>
      </top>
      <bottom/>
      <diagonal/>
    </border>
    <border>
      <left/>
      <right/>
      <top/>
      <bottom style="thin">
        <color theme="0" tint="-0.34998626667073579"/>
      </bottom>
      <diagonal/>
    </border>
    <border>
      <left/>
      <right/>
      <top style="thin">
        <color theme="0"/>
      </top>
      <bottom style="thin">
        <color theme="0" tint="-0.34998626667073579"/>
      </bottom>
      <diagonal/>
    </border>
    <border>
      <left style="thin">
        <color theme="0"/>
      </left>
      <right/>
      <top/>
      <bottom/>
      <diagonal/>
    </border>
  </borders>
  <cellStyleXfs count="5">
    <xf numFmtId="0" fontId="0" fillId="0" borderId="0"/>
    <xf numFmtId="0" fontId="3" fillId="3" borderId="1" applyNumberFormat="0" applyProtection="0">
      <alignment horizontal="left" vertical="center" indent="1"/>
    </xf>
    <xf numFmtId="0" fontId="8" fillId="0" borderId="0" applyNumberFormat="0" applyFill="0" applyBorder="0" applyAlignment="0" applyProtection="0"/>
    <xf numFmtId="0" fontId="10" fillId="3" borderId="0" applyNumberFormat="0" applyAlignment="0" applyProtection="0"/>
    <xf numFmtId="0" fontId="9" fillId="3" borderId="0" applyNumberFormat="0" applyBorder="0" applyAlignment="0" applyProtection="0"/>
  </cellStyleXfs>
  <cellXfs count="24">
    <xf numFmtId="0" fontId="0" fillId="0" borderId="0" xfId="0"/>
    <xf numFmtId="0" fontId="0" fillId="0" borderId="0" xfId="0" applyAlignment="1">
      <alignment horizontal="left" vertical="center"/>
    </xf>
    <xf numFmtId="18" fontId="4" fillId="2" borderId="3" xfId="2" applyNumberFormat="1" applyFont="1" applyFill="1" applyBorder="1" applyAlignment="1" applyProtection="1">
      <alignment horizontal="center" vertical="top"/>
      <protection locked="0"/>
    </xf>
    <xf numFmtId="164" fontId="6" fillId="0" borderId="5" xfId="0" applyNumberFormat="1" applyFont="1" applyFill="1" applyBorder="1" applyAlignment="1">
      <alignment horizontal="center" vertical="center"/>
    </xf>
    <xf numFmtId="0" fontId="7" fillId="2" borderId="2" xfId="2" applyFont="1" applyFill="1" applyBorder="1" applyAlignment="1">
      <alignment horizontal="center"/>
    </xf>
    <xf numFmtId="0" fontId="9" fillId="3" borderId="0" xfId="4" applyAlignment="1">
      <alignment horizontal="center" vertical="center"/>
    </xf>
    <xf numFmtId="0" fontId="7" fillId="2" borderId="7" xfId="2" applyFont="1" applyFill="1" applyBorder="1" applyAlignment="1">
      <alignment horizontal="center"/>
    </xf>
    <xf numFmtId="0" fontId="1" fillId="2" borderId="9" xfId="0" applyFont="1" applyFill="1" applyBorder="1" applyAlignment="1">
      <alignment horizontal="left" vertical="center"/>
    </xf>
    <xf numFmtId="0" fontId="2" fillId="2" borderId="10" xfId="0" applyFont="1" applyFill="1" applyBorder="1" applyAlignment="1">
      <alignment horizontal="left" vertical="center"/>
    </xf>
    <xf numFmtId="20" fontId="5" fillId="0" borderId="4" xfId="0" applyNumberFormat="1" applyFont="1" applyFill="1" applyBorder="1" applyAlignment="1">
      <alignment horizontal="right" vertical="center" indent="1"/>
    </xf>
    <xf numFmtId="20" fontId="5" fillId="0" borderId="5" xfId="0" applyNumberFormat="1" applyFont="1" applyFill="1" applyBorder="1" applyAlignment="1">
      <alignment horizontal="right" vertical="center" indent="1"/>
    </xf>
    <xf numFmtId="20" fontId="5" fillId="0" borderId="6" xfId="0" applyNumberFormat="1" applyFont="1" applyFill="1" applyBorder="1" applyAlignment="1">
      <alignment horizontal="right" vertical="center" indent="1"/>
    </xf>
    <xf numFmtId="20" fontId="4" fillId="2" borderId="8" xfId="2" applyNumberFormat="1" applyFont="1" applyFill="1" applyBorder="1" applyAlignment="1" applyProtection="1">
      <alignment horizontal="center" vertical="top"/>
      <protection locked="0"/>
    </xf>
    <xf numFmtId="0" fontId="0" fillId="0" borderId="11" xfId="0" applyFont="1" applyBorder="1" applyAlignment="1">
      <alignment horizontal="center" vertical="center"/>
    </xf>
    <xf numFmtId="0" fontId="11" fillId="3" borderId="13" xfId="0" applyFont="1" applyFill="1" applyBorder="1" applyAlignment="1">
      <alignment horizontal="center" vertical="center"/>
    </xf>
    <xf numFmtId="0" fontId="0" fillId="4" borderId="12" xfId="0" applyFont="1" applyFill="1" applyBorder="1" applyAlignment="1">
      <alignment horizontal="center" vertical="center"/>
    </xf>
    <xf numFmtId="165" fontId="0" fillId="4" borderId="12" xfId="0" applyNumberFormat="1" applyFont="1" applyFill="1" applyBorder="1" applyAlignment="1">
      <alignment horizontal="center" vertical="center"/>
    </xf>
    <xf numFmtId="0" fontId="0" fillId="0" borderId="12" xfId="0" applyFont="1" applyBorder="1" applyAlignment="1">
      <alignment horizontal="center" vertical="center"/>
    </xf>
    <xf numFmtId="165" fontId="0" fillId="0" borderId="12" xfId="0" applyNumberFormat="1" applyFont="1" applyBorder="1" applyAlignment="1">
      <alignment horizontal="center" vertical="center"/>
    </xf>
    <xf numFmtId="0" fontId="10" fillId="3" borderId="0" xfId="3" applyFont="1" applyFill="1" applyBorder="1" applyAlignment="1">
      <alignment horizontal="center" vertical="center"/>
    </xf>
    <xf numFmtId="0" fontId="10" fillId="3" borderId="16" xfId="3" applyFont="1" applyFill="1" applyBorder="1" applyAlignment="1">
      <alignment horizontal="center" vertical="center"/>
    </xf>
    <xf numFmtId="0" fontId="3" fillId="3" borderId="0" xfId="1" applyBorder="1" applyAlignment="1">
      <alignment horizontal="left" vertical="center" indent="1"/>
    </xf>
    <xf numFmtId="0" fontId="3" fillId="3" borderId="14" xfId="1" applyBorder="1" applyAlignment="1">
      <alignment horizontal="left" vertical="center" indent="1"/>
    </xf>
    <xf numFmtId="0" fontId="3" fillId="3" borderId="15" xfId="1" applyBorder="1" applyAlignment="1">
      <alignment horizontal="center" vertical="center"/>
    </xf>
  </cellXfs>
  <cellStyles count="5">
    <cellStyle name="Nadpis 1" xfId="1" builtinId="16" customBuiltin="1"/>
    <cellStyle name="Nadpis 2" xfId="3" builtinId="17" customBuiltin="1"/>
    <cellStyle name="Nadpis 3" xfId="4" builtinId="18" customBuiltin="1"/>
    <cellStyle name="Nadpis 4" xfId="2" builtinId="19" customBuiltin="1"/>
    <cellStyle name="Normálna" xfId="0" builtinId="0" customBuiltin="1"/>
  </cellStyles>
  <dxfs count="110">
    <dxf>
      <font>
        <b val="0"/>
        <i val="0"/>
        <strike val="0"/>
        <condense val="0"/>
        <extend val="0"/>
        <outline val="0"/>
        <shadow val="0"/>
        <u val="none"/>
        <vertAlign val="baseline"/>
        <sz val="9"/>
        <color theme="1" tint="0.34998626667073579"/>
        <name val="Arial"/>
        <scheme val="minor"/>
      </font>
      <numFmt numFmtId="165" formatCode="[$-F400]h:mm:ss\ AM/PM"/>
      <alignment horizontal="center" vertical="center" textRotation="0" wrapText="0" indent="0" justifyLastLine="0" shrinkToFit="0" readingOrder="0"/>
      <border diagonalUp="0" diagonalDown="0">
        <left/>
        <right/>
        <top style="thin">
          <color theme="0" tint="-0.34998626667073579"/>
        </top>
        <bottom/>
        <vertical/>
        <horizontal/>
      </border>
    </dxf>
    <dxf>
      <font>
        <b val="0"/>
        <i val="0"/>
        <strike val="0"/>
        <condense val="0"/>
        <extend val="0"/>
        <outline val="0"/>
        <shadow val="0"/>
        <u val="none"/>
        <vertAlign val="baseline"/>
        <sz val="9"/>
        <color theme="1" tint="0.34998626667073579"/>
        <name val="Arial"/>
        <scheme val="minor"/>
      </font>
      <numFmt numFmtId="165" formatCode="[$-F400]h:mm:ss\ AM/PM"/>
      <alignment horizontal="center" vertical="center" textRotation="0" wrapText="0" indent="0" justifyLastLine="0" shrinkToFit="0" readingOrder="0"/>
      <border diagonalUp="0" diagonalDown="0">
        <left/>
        <right/>
        <top style="thin">
          <color theme="0" tint="-0.34998626667073579"/>
        </top>
        <bottom/>
        <vertical/>
        <horizontal/>
      </border>
    </dxf>
    <dxf>
      <font>
        <b val="0"/>
        <i val="0"/>
        <strike val="0"/>
        <condense val="0"/>
        <extend val="0"/>
        <outline val="0"/>
        <shadow val="0"/>
        <u val="none"/>
        <vertAlign val="baseline"/>
        <sz val="9"/>
        <color theme="1" tint="0.34998626667073579"/>
        <name val="Arial"/>
        <scheme val="minor"/>
      </font>
      <alignment horizontal="center" vertical="center" textRotation="0" wrapText="0" indent="0" justifyLastLine="0" shrinkToFit="0" readingOrder="0"/>
      <border diagonalUp="0" diagonalDown="0">
        <left/>
        <right/>
        <top style="thin">
          <color theme="0" tint="-0.34998626667073579"/>
        </top>
        <bottom/>
        <vertical/>
        <horizontal/>
      </border>
    </dxf>
    <dxf>
      <font>
        <b val="0"/>
        <i val="0"/>
        <strike val="0"/>
        <condense val="0"/>
        <extend val="0"/>
        <outline val="0"/>
        <shadow val="0"/>
        <u val="none"/>
        <vertAlign val="baseline"/>
        <sz val="9"/>
        <color theme="1" tint="0.34998626667073579"/>
        <name val="Arial"/>
        <scheme val="minor"/>
      </font>
      <alignment horizontal="center" vertical="center" textRotation="0" wrapText="0" indent="0" justifyLastLine="0" shrinkToFit="0" readingOrder="0"/>
      <border diagonalUp="0" diagonalDown="0">
        <left/>
        <right/>
        <top style="thin">
          <color theme="0" tint="-0.34998626667073579"/>
        </top>
        <bottom/>
        <vertical/>
        <horizontal/>
      </border>
    </dxf>
    <dxf>
      <font>
        <b val="0"/>
        <i val="0"/>
        <strike val="0"/>
        <condense val="0"/>
        <extend val="0"/>
        <outline val="0"/>
        <shadow val="0"/>
        <u val="none"/>
        <vertAlign val="baseline"/>
        <sz val="9"/>
        <color theme="1" tint="0.34998626667073579"/>
        <name val="Arial"/>
        <scheme val="minor"/>
      </font>
      <alignment horizontal="center" vertical="center" textRotation="0" wrapText="0" indent="0" justifyLastLine="0" shrinkToFit="0" readingOrder="0"/>
      <border diagonalUp="0" diagonalDown="0">
        <left/>
        <right/>
        <top style="thin">
          <color theme="0" tint="-0.34998626667073579"/>
        </top>
        <bottom/>
        <vertical/>
        <horizontal/>
      </border>
    </dxf>
    <dxf>
      <font>
        <b val="0"/>
        <i val="0"/>
        <strike val="0"/>
        <condense val="0"/>
        <extend val="0"/>
        <outline val="0"/>
        <shadow val="0"/>
        <u val="none"/>
        <vertAlign val="baseline"/>
        <sz val="9"/>
        <color theme="1" tint="0.34998626667073579"/>
        <name val="Arial"/>
        <scheme val="minor"/>
      </font>
      <alignment horizontal="center" vertical="center" textRotation="0" wrapText="0" indent="0" justifyLastLine="0" shrinkToFit="0" readingOrder="0"/>
      <border diagonalUp="0" diagonalDown="0">
        <left/>
        <right/>
        <top style="thin">
          <color theme="0" tint="-0.34998626667073579"/>
        </top>
        <bottom/>
        <vertical/>
        <horizontal/>
      </border>
    </dxf>
    <dxf>
      <border outline="0">
        <top style="thin">
          <color theme="0" tint="-0.34998626667073579"/>
        </top>
        <bottom style="thin">
          <color theme="0" tint="-0.34998626667073579"/>
        </bottom>
      </border>
    </dxf>
    <dxf>
      <font>
        <b val="0"/>
        <i val="0"/>
        <strike val="0"/>
        <condense val="0"/>
        <extend val="0"/>
        <outline val="0"/>
        <shadow val="0"/>
        <u val="none"/>
        <vertAlign val="baseline"/>
        <sz val="9"/>
        <color theme="1" tint="0.34998626667073579"/>
        <name val="Arial"/>
        <scheme val="minor"/>
      </font>
      <alignment horizontal="center" vertical="center" textRotation="0" wrapText="0" indent="0" justifyLastLine="0" shrinkToFit="0" readingOrder="0"/>
    </dxf>
    <dxf>
      <font>
        <b/>
        <i val="0"/>
        <strike val="0"/>
        <condense val="0"/>
        <extend val="0"/>
        <outline val="0"/>
        <shadow val="0"/>
        <u val="none"/>
        <vertAlign val="baseline"/>
        <sz val="9"/>
        <color theme="0"/>
        <name val="Arial"/>
        <scheme val="major"/>
      </font>
      <fill>
        <patternFill patternType="solid">
          <fgColor indexed="64"/>
          <bgColor theme="1" tint="0.24994659260841701"/>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strike val="0"/>
        <outline val="0"/>
        <shadow val="0"/>
        <u val="none"/>
        <vertAlign val="baseline"/>
        <sz val="8"/>
        <color theme="0" tint="-0.249977111117893"/>
        <name val="Arial"/>
        <scheme val="minor"/>
      </font>
      <numFmt numFmtId="25" formatCode="h:mm"/>
      <alignment horizontal="right" vertical="center" textRotation="0" wrapText="0" relativeIndent="1" justifyLastLine="0" shrinkToFit="0" readingOrder="0"/>
      <border diagonalUp="0" diagonalDown="0">
        <left/>
        <right/>
        <top style="thin">
          <color theme="0" tint="-0.14996795556505021"/>
        </top>
        <bottom style="thin">
          <color theme="0" tint="-0.14996795556505021"/>
        </bottom>
      </border>
    </dxf>
    <dxf>
      <font>
        <strike val="0"/>
        <outline val="0"/>
        <shadow val="0"/>
        <u val="none"/>
        <vertAlign val="baseline"/>
        <sz val="9"/>
        <color theme="1"/>
        <name val="Arial"/>
        <scheme val="minor"/>
      </font>
    </dxf>
    <dxf>
      <border>
        <bottom style="thin">
          <color theme="0"/>
        </bottom>
      </border>
    </dxf>
    <dxf>
      <alignment horizontal="center" vertical="center" textRotation="0" wrapText="0" indent="0" justifyLastLine="0" shrinkToFit="0" readingOrder="0"/>
      <border diagonalUp="0" diagonalDown="0">
        <left style="thin">
          <color theme="0"/>
        </left>
        <right style="thin">
          <color theme="0"/>
        </right>
        <top/>
        <bottom/>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0"/>
      </font>
      <fill>
        <patternFill>
          <bgColor theme="5" tint="0.39994506668294322"/>
        </patternFill>
      </fill>
    </dxf>
    <dxf>
      <font>
        <color theme="5" tint="0.39994506668294322"/>
      </font>
      <border>
        <top style="thin">
          <color theme="5" tint="0.39994506668294322"/>
        </top>
        <bottom style="thin">
          <color theme="5" tint="0.39994506668294322"/>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b/>
        <i/>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vertical style="thin">
          <color theme="0"/>
        </vertical>
      </border>
    </dxf>
    <dxf>
      <font>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s>
  <tableStyles count="2" defaultTableStyle="Class Schedule" defaultPivotStyle="PivotStyleMedium15">
    <tableStyle name="Class Schedule" pivot="0" count="6">
      <tableStyleElement type="wholeTable" dxfId="109"/>
      <tableStyleElement type="headerRow" dxfId="108"/>
      <tableStyleElement type="totalRow" dxfId="107"/>
      <tableStyleElement type="firstColumn" dxfId="106"/>
      <tableStyleElement type="lastColumn" dxfId="105"/>
      <tableStyleElement type="firstRowStripe" dxfId="104"/>
    </tableStyle>
    <tableStyle name="Class Schedule Slicer" pivot="0" table="0" count="10">
      <tableStyleElement type="wholeTable" dxfId="103"/>
      <tableStyleElement type="headerRow" dxfId="10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1057;&#1099;&#1085;&#1099;&#1087; &#1090;&#1110;&#1079;&#1110;&#1084;&#1110;'!A1"/></Relationships>
</file>

<file path=xl/drawings/_rels/drawing2.xml.rels><?xml version="1.0" encoding="UTF-8" standalone="yes"?>
<Relationships xmlns="http://schemas.openxmlformats.org/package/2006/relationships"><Relationship Id="rId1" Type="http://schemas.openxmlformats.org/officeDocument/2006/relationships/hyperlink" Target="#'&#1057;&#1099;&#1085;&#1099;&#1087; &#1082;&#1077;&#1089;&#1090;&#1077;&#1089;&#1110;'!A1"/></Relationships>
</file>

<file path=xl/drawings/drawing1.xml><?xml version="1.0" encoding="utf-8"?>
<xdr:wsDr xmlns:xdr="http://schemas.openxmlformats.org/drawingml/2006/spreadsheetDrawing" xmlns:a="http://schemas.openxmlformats.org/drawingml/2006/main">
  <xdr:twoCellAnchor>
    <xdr:from>
      <xdr:col>8</xdr:col>
      <xdr:colOff>76202</xdr:colOff>
      <xdr:row>0</xdr:row>
      <xdr:rowOff>95250</xdr:rowOff>
    </xdr:from>
    <xdr:to>
      <xdr:col>8</xdr:col>
      <xdr:colOff>1371600</xdr:colOff>
      <xdr:row>1</xdr:row>
      <xdr:rowOff>228600</xdr:rowOff>
    </xdr:to>
    <xdr:sp macro="" textlink="">
      <xdr:nvSpPr>
        <xdr:cNvPr id="2" name="Сабақтар тізімі" descr="Сынып тізімін қарау үшін нұқу" title="Сынып тізімі">
          <a:hlinkClick xmlns:r="http://schemas.openxmlformats.org/officeDocument/2006/relationships" r:id="rId1" tooltip="Сынып тізімін қарау үшін нұқу"/>
        </xdr:cNvPr>
        <xdr:cNvSpPr/>
      </xdr:nvSpPr>
      <xdr:spPr>
        <a:xfrm>
          <a:off x="8324852" y="95250"/>
          <a:ext cx="1295398"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СЫНЫП ТІЗІМІ</a:t>
          </a:r>
        </a:p>
      </xdr:txBody>
    </xdr:sp>
    <xdr:clientData fPrintsWithSheet="0"/>
  </xdr:twoCellAnchor>
  <xdr:twoCellAnchor editAs="absolute">
    <xdr:from>
      <xdr:col>9</xdr:col>
      <xdr:colOff>76198</xdr:colOff>
      <xdr:row>13</xdr:row>
      <xdr:rowOff>114300</xdr:rowOff>
    </xdr:from>
    <xdr:to>
      <xdr:col>12</xdr:col>
      <xdr:colOff>152400</xdr:colOff>
      <xdr:row>22</xdr:row>
      <xdr:rowOff>190500</xdr:rowOff>
    </xdr:to>
    <xdr:sp macro="" textlink="">
      <xdr:nvSpPr>
        <xdr:cNvPr id="4" name="Кеңес" descr="Уақытты шектеушіні жоспарды сүзу үшін қолданыңыз. Жылдам салыстыру үшін сәйкес тақырыптар бойынша апарып тастаңыз немесе Ctrl пернесін басып тұрып, әртүрлі уақытты таңдаңыз. &#10;&#10;Сыныпқа арналған басталу уақыты сынып кестесінде көрсетілмесе, ол келесі қол жетімді уақыт ұясында көрсетіледі." title="КЕҢЕС және ескертпе"/>
        <xdr:cNvSpPr/>
      </xdr:nvSpPr>
      <xdr:spPr>
        <a:xfrm>
          <a:off x="9905998" y="3219450"/>
          <a:ext cx="1905002" cy="2133600"/>
        </a:xfrm>
        <a:prstGeom prst="wedgeRectCallout">
          <a:avLst>
            <a:gd name="adj1" fmla="val -21438"/>
            <a:gd name="adj2" fmla="val -62214"/>
          </a:avLst>
        </a:prstGeom>
        <a:solidFill>
          <a:schemeClr val="accent2"/>
        </a:solid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900" spc="20">
              <a:latin typeface="+mn-lt"/>
            </a:rPr>
            <a:t>КЕҢЕС: қолдану</a:t>
          </a:r>
          <a:r>
            <a:rPr lang="en-US" sz="900" spc="20" baseline="0">
              <a:latin typeface="+mn-lt"/>
            </a:rPr>
            <a:t> уақытты шектеушіні жоспарды сүзу үшін қолданыңыз. Жылдам салыстыру үшін сәйкес тақырыптар бойынша апарып тастаңыз немесе Ctrl пернесін басып тұрып, әртүрлі уақытты таңдаңыз. </a:t>
          </a:r>
          <a:endParaRPr lang="en-US" sz="900" spc="20">
            <a:latin typeface="+mn-lt"/>
          </a:endParaRPr>
        </a:p>
        <a:p>
          <a:pPr algn="l"/>
          <a:endParaRPr lang="en-US" sz="900" spc="20">
            <a:latin typeface="+mn-lt"/>
          </a:endParaRPr>
        </a:p>
        <a:p>
          <a:pPr algn="l"/>
          <a:r>
            <a:rPr lang="en-US" sz="900" spc="20">
              <a:latin typeface="+mn-lt"/>
            </a:rPr>
            <a:t>ЕСКЕРТПЕ:</a:t>
          </a:r>
          <a:r>
            <a:rPr lang="en-US" sz="900" spc="20" baseline="0">
              <a:latin typeface="+mn-lt"/>
            </a:rPr>
            <a:t> </a:t>
          </a:r>
          <a:r>
            <a:rPr lang="en-US" sz="900" spc="20">
              <a:latin typeface="+mn-lt"/>
            </a:rPr>
            <a:t>Сыныпқа арналған басталу уақыты сынып кестесінде көрсетілмесе, ол келесі қол жетімді уақыт ұясында көрсетіледі.</a:t>
          </a:r>
        </a:p>
      </xdr:txBody>
    </xdr:sp>
    <xdr:clientData fPrintsWithSheet="0"/>
  </xdr:twoCellAnchor>
  <xdr:twoCellAnchor editAs="absolute">
    <xdr:from>
      <xdr:col>9</xdr:col>
      <xdr:colOff>76200</xdr:colOff>
      <xdr:row>2</xdr:row>
      <xdr:rowOff>257175</xdr:rowOff>
    </xdr:from>
    <xdr:to>
      <xdr:col>12</xdr:col>
      <xdr:colOff>104775</xdr:colOff>
      <xdr:row>12</xdr:row>
      <xdr:rowOff>171450</xdr:rowOff>
    </xdr:to>
    <mc:AlternateContent xmlns:mc="http://schemas.openxmlformats.org/markup-compatibility/2006" xmlns:sle15="http://schemas.microsoft.com/office/drawing/2012/slicer">
      <mc:Choice Requires="sle15">
        <xdr:graphicFrame macro="">
          <xdr:nvGraphicFramePr>
            <xdr:cNvPr id="3" name="Уақыт" descr="&quot;&quot;" title="Уақытты шектеуші"/>
            <xdr:cNvGraphicFramePr/>
          </xdr:nvGraphicFramePr>
          <xdr:xfrm>
            <a:off x="0" y="0"/>
            <a:ext cx="0" cy="0"/>
          </xdr:xfrm>
          <a:graphic>
            <a:graphicData uri="http://schemas.microsoft.com/office/drawing/2010/slicer">
              <sle:slicer xmlns:sle="http://schemas.microsoft.com/office/drawing/2010/slicer" name="Уақыт"/>
            </a:graphicData>
          </a:graphic>
        </xdr:graphicFrame>
      </mc:Choice>
      <mc:Fallback xmlns="">
        <xdr:sp macro="" textlink="">
          <xdr:nvSpPr>
            <xdr:cNvPr id="0" name=""/>
            <xdr:cNvSpPr>
              <a:spLocks noTextEdit="1"/>
            </xdr:cNvSpPr>
          </xdr:nvSpPr>
          <xdr:spPr>
            <a:xfrm>
              <a:off x="9906000" y="809625"/>
              <a:ext cx="1857375" cy="2238375"/>
            </a:xfrm>
            <a:prstGeom prst="rect">
              <a:avLst/>
            </a:prstGeom>
            <a:solidFill>
              <a:prstClr val="white"/>
            </a:solidFill>
            <a:ln w="1">
              <a:solidFill>
                <a:prstClr val="green"/>
              </a:solidFill>
            </a:ln>
          </xdr:spPr>
          <xdr:txBody>
            <a:bodyPr vertOverflow="clip" horzOverflow="clip"/>
            <a:lstStyle/>
            <a:p>
              <a:r>
                <a:rPr lang="en-US" sz="1100"/>
                <a:t>Бұл пішімі кесте шектегішін көрсетеді. Кесте бөліктеріне Excel 2013 немесе кейінірек бағдарламасында қолдау көрсетіледі.Пішім Excel бағдарламасының бұрынғы нұсқасында өзгертілген болса немесе жұмыс кітабы Excel 2010 немесе бұрынғы нұсқасында сақталса, шектегіш қолданылмайды.</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0</xdr:row>
      <xdr:rowOff>85725</xdr:rowOff>
    </xdr:from>
    <xdr:to>
      <xdr:col>6</xdr:col>
      <xdr:colOff>1314449</xdr:colOff>
      <xdr:row>0</xdr:row>
      <xdr:rowOff>476250</xdr:rowOff>
    </xdr:to>
    <xdr:sp macro="" textlink="">
      <xdr:nvSpPr>
        <xdr:cNvPr id="3" name="Кесте" descr="Кестені қарау үшін қолданыңыз." title="Кесте">
          <a:hlinkClick xmlns:r="http://schemas.openxmlformats.org/officeDocument/2006/relationships" r:id="rId1" tooltip="Кестені қарау үшін қолданыңыз."/>
        </xdr:cNvPr>
        <xdr:cNvSpPr/>
      </xdr:nvSpPr>
      <xdr:spPr>
        <a:xfrm flipH="1">
          <a:off x="7324725" y="85725"/>
          <a:ext cx="1200149"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КЕСТЕ</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lass%20Schedu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Schedule"/>
    </sheetNames>
    <sheetDataSet>
      <sheetData sheetId="0"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IME" sourceName="УАҚЫТ">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Уақыт" cache="Slicer_TIME" caption="Уақыт" style="Class Schedule Slicer" rowHeight="209550"/>
</slicers>
</file>

<file path=xl/tables/table1.xml><?xml version="1.0" encoding="utf-8"?>
<table xmlns="http://schemas.openxmlformats.org/spreadsheetml/2006/main" id="3" name="tblSchedule" displayName="tblSchedule" ref="B3:I63" headerRowDxfId="26" dataDxfId="24" headerRowBorderDxfId="25">
  <autoFilter ref="B3:I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УАҚЫТ" totalsRowLabel="Жалпы" dataDxfId="23"/>
    <tableColumn id="2" name="ЖЕКСЕНБІ" dataDxfId="22" totalsRowDxfId="21"/>
    <tableColumn id="3" name="ДҮЙСЕНБІ" dataDxfId="20" totalsRowDxfId="19"/>
    <tableColumn id="4" name="СЕЙСЕНБІ" dataDxfId="18" totalsRowDxfId="17"/>
    <tableColumn id="5" name="СӘРСЕНБІ" dataDxfId="16" totalsRowDxfId="15"/>
    <tableColumn id="6" name="БЕЙСЕНБІ" dataDxfId="14" totalsRowDxfId="13"/>
    <tableColumn id="7" name="ЖҰМА" dataDxfId="12" totalsRowDxfId="11"/>
    <tableColumn id="8" name="СЕНБІ" totalsRowFunction="sum" dataDxfId="10" totalsRowDxfId="9"/>
  </tableColumns>
  <tableStyleInfo name="Class Schedule" showFirstColumn="0" showLastColumn="0" showRowStripes="0" showColumnStripes="0"/>
  <extLst>
    <ext xmlns:x14="http://schemas.microsoft.com/office/spreadsheetml/2009/9/main" uri="{504A1905-F514-4f6f-8877-14C23A59335A}">
      <x14:table altText="Сынып кестесі" altTextSummary="Сынып тізімі парағындағы сыныптардың тізімі апта күні мен уақыт аралығы бойынша реттелген. Сынып идентификаторы апта күні мен басталу уақыты аралығында көрсетіледі және соңғы уақыт бойынша созылады."/>
    </ext>
  </extLst>
</table>
</file>

<file path=xl/tables/table2.xml><?xml version="1.0" encoding="utf-8"?>
<table xmlns="http://schemas.openxmlformats.org/spreadsheetml/2006/main" id="2" name="tblClassList" displayName="tblClassList" ref="B2:G10" totalsRowShown="0" headerRowDxfId="8" dataDxfId="7" tableBorderDxfId="6">
  <autoFilter ref="B2:G10"/>
  <tableColumns count="6">
    <tableColumn id="1" name="СЫНЫП" dataDxfId="5"/>
    <tableColumn id="2" name="Идентификатор" dataDxfId="4"/>
    <tableColumn id="3" name="КҮН" dataDxfId="3"/>
    <tableColumn id="4" name="ОРЫН" dataDxfId="2"/>
    <tableColumn id="5" name="БАСТАЛУ УАҚЫТЫ" dataDxfId="1"/>
    <tableColumn id="6" name="АЯҚТАЛУ УАҚЫТЫ" dataDxfId="0"/>
  </tableColumns>
  <tableStyleInfo name="Class Schedule" showFirstColumn="0" showLastColumn="0" showRowStripes="1" showColumnStripes="0"/>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I63"/>
  <sheetViews>
    <sheetView showGridLines="0" tabSelected="1" zoomScaleNormal="100" zoomScaleSheetLayoutView="100" workbookViewId="0"/>
  </sheetViews>
  <sheetFormatPr defaultRowHeight="18" customHeight="1" x14ac:dyDescent="0.2"/>
  <cols>
    <col min="1" max="1" width="1.7109375" style="1" customWidth="1"/>
    <col min="2" max="2" width="10.5703125" style="1" customWidth="1"/>
    <col min="3" max="8" width="18.5703125" style="1" customWidth="1"/>
    <col min="9" max="9" width="23.7109375" style="1" customWidth="1"/>
    <col min="10" max="16384" width="9.140625" style="1"/>
  </cols>
  <sheetData>
    <row r="1" spans="2:9" ht="20.25" customHeight="1" x14ac:dyDescent="0.2">
      <c r="B1" s="21" t="s">
        <v>10</v>
      </c>
      <c r="C1" s="21"/>
      <c r="D1" s="21"/>
      <c r="E1" s="21"/>
      <c r="F1" s="21"/>
      <c r="G1" s="6" t="s">
        <v>11</v>
      </c>
      <c r="H1" s="4" t="s">
        <v>12</v>
      </c>
      <c r="I1" s="7"/>
    </row>
    <row r="2" spans="2:9" ht="23.25" customHeight="1" x14ac:dyDescent="0.2">
      <c r="B2" s="21"/>
      <c r="C2" s="21"/>
      <c r="D2" s="21"/>
      <c r="E2" s="21"/>
      <c r="F2" s="21"/>
      <c r="G2" s="12">
        <v>0.33333333333333331</v>
      </c>
      <c r="H2" s="2" t="s">
        <v>30</v>
      </c>
      <c r="I2" s="8">
        <f>--LEFT(MinuteText,2)</f>
        <v>15</v>
      </c>
    </row>
    <row r="3" spans="2:9" ht="21" customHeight="1" x14ac:dyDescent="0.2">
      <c r="B3" s="5" t="s">
        <v>13</v>
      </c>
      <c r="C3" s="5" t="s">
        <v>14</v>
      </c>
      <c r="D3" s="5" t="s">
        <v>15</v>
      </c>
      <c r="E3" s="5" t="s">
        <v>16</v>
      </c>
      <c r="F3" s="5" t="s">
        <v>17</v>
      </c>
      <c r="G3" s="5" t="s">
        <v>18</v>
      </c>
      <c r="H3" s="5" t="s">
        <v>19</v>
      </c>
      <c r="I3" s="5" t="s">
        <v>20</v>
      </c>
    </row>
    <row r="4" spans="2:9" ht="18" customHeight="1" x14ac:dyDescent="0.2">
      <c r="B4" s="9">
        <f>ScheduleStart</f>
        <v>0.33333333333333331</v>
      </c>
      <c r="C4" s="3">
        <f>IFERROR(INDEX('Сынып тізімі'!$B$3:$H$10,MATCH(SUMPRODUCT(('Сынып тізімі'!$D$3:$D$10=tblSchedule[[#Headers],[ЖЕКСЕНБІ]])*($B4&gt;='Сынып тізімі'!$F$3:$F$10)*($B4&lt;='Сынып тізімі'!$G$3:$G$10),'Сынып тізімі'!$H$3:$H$10),'Сынып тізімі'!$H$3:$H$10,0),2),0)</f>
        <v>0</v>
      </c>
      <c r="D4" s="3">
        <f>IFERROR(INDEX('Сынып тізімі'!$B$3:$H$10,MATCH(SUMPRODUCT(('Сынып тізімі'!$D$3:$D$10=tblSchedule[[#Headers],[ДҮЙСЕНБІ]])*($B4&gt;='Сынып тізімі'!$F$3:$F$10)*($B4&lt;='Сынып тізімі'!$G$3:$G$10),'Сынып тізімі'!$H$3:$H$10),'Сынып тізімі'!$H$3:$H$10,0),2),0)</f>
        <v>0</v>
      </c>
      <c r="E4" s="3">
        <f>IFERROR(INDEX('Сынып тізімі'!$B$3:$H$10,MATCH(SUMPRODUCT(('Сынып тізімі'!$D$3:$D$10=tblSchedule[[#Headers],[СЕЙСЕНБІ]])*($B4&gt;='Сынып тізімі'!$F$3:$F$10)*($B4&lt;='Сынып тізімі'!$G$3:$G$10),'Сынып тізімі'!$H$3:$H$10),'Сынып тізімі'!$H$3:$H$10,0),2),0)</f>
        <v>0</v>
      </c>
      <c r="F4" s="3">
        <f>IFERROR(INDEX('Сынып тізімі'!$B$3:$H$10,MATCH(SUMPRODUCT(('Сынып тізімі'!$D$3:$D$10=tblSchedule[[#Headers],[СӘРСЕНБІ]])*($B4&gt;='Сынып тізімі'!$F$3:$F$10)*($B4&lt;='Сынып тізімі'!$G$3:$G$10),'Сынып тізімі'!$H$3:$H$10),'Сынып тізімі'!$H$3:$H$10,0),2),0)</f>
        <v>0</v>
      </c>
      <c r="G4" s="3">
        <f>IFERROR(INDEX('Сынып тізімі'!$B$3:$H$10,MATCH(SUMPRODUCT(('Сынып тізімі'!$D$3:$D$10=tblSchedule[[#Headers],[БЕЙСЕНБІ]])*($B4&gt;='Сынып тізімі'!$F$3:$F$10)*($B4&lt;='Сынып тізімі'!$G$3:$G$10),'Сынып тізімі'!$H$3:$H$10),'Сынып тізімі'!$H$3:$H$10,0),2),0)</f>
        <v>0</v>
      </c>
      <c r="H4" s="3">
        <f>IFERROR(INDEX('Сынып тізімі'!$B$3:$H$10,MATCH(SUMPRODUCT(('Сынып тізімі'!$D$3:$D$10=tblSchedule[[#Headers],[ЖҰМА]])*($B4&gt;='Сынып тізімі'!$F$3:$F$10)*($B4&lt;='Сынып тізімі'!$G$3:$G$10),'Сынып тізімі'!$H$3:$H$10),'Сынып тізімі'!$H$3:$H$10,0),2),0)</f>
        <v>0</v>
      </c>
      <c r="I4" s="3">
        <f>IFERROR(INDEX('Сынып тізімі'!$B$3:$H$10,MATCH(SUMPRODUCT(('Сынып тізімі'!$D$3:$D$10=tblSchedule[[#Headers],[СЕНБІ]])*($B4&gt;='Сынып тізімі'!$F$3:$F$10)*($B4&lt;='Сынып тізімі'!$G$3:$G$10),'Сынып тізімі'!$H$3:$H$10),'Сынып тізімі'!$H$3:$H$10,0),2),0)</f>
        <v>0</v>
      </c>
    </row>
    <row r="5" spans="2:9" ht="18" customHeight="1" x14ac:dyDescent="0.2">
      <c r="B5" s="10">
        <f t="shared" ref="B5:B63" si="0">B4+TIME(0,MinuteInterval,0)</f>
        <v>0.34375</v>
      </c>
      <c r="C5" s="3">
        <f>IFERROR(INDEX('Сынып тізімі'!$B$3:$H$10,MATCH(SUMPRODUCT(('Сынып тізімі'!$D$3:$D$10=tblSchedule[[#Headers],[ЖЕКСЕНБІ]])*($B5&gt;='Сынып тізімі'!$F$3:$F$10)*($B5&lt;='Сынып тізімі'!$G$3:$G$10),'Сынып тізімі'!$H$3:$H$10),'Сынып тізімі'!$H$3:$H$10,0),2),0)</f>
        <v>0</v>
      </c>
      <c r="D5" s="3" t="str">
        <f>IFERROR(INDEX('Сынып тізімі'!$B$3:$H$10,MATCH(SUMPRODUCT(('Сынып тізімі'!$D$3:$D$10=tblSchedule[[#Headers],[ДҮЙСЕНБІ]])*($B5&gt;='Сынып тізімі'!$F$3:$F$10)*($B5&lt;='Сынып тізімі'!$G$3:$G$10),'Сынып тізімі'!$H$3:$H$10),'Сынып тізімі'!$H$3:$H$10,0),2),0)</f>
        <v>MTH-113</v>
      </c>
      <c r="E5" s="3">
        <f>IFERROR(INDEX('Сынып тізімі'!$B$3:$H$10,MATCH(SUMPRODUCT(('Сынып тізімі'!$D$3:$D$10=tblSchedule[[#Headers],[СЕЙСЕНБІ]])*($B5&gt;='Сынып тізімі'!$F$3:$F$10)*($B5&lt;='Сынып тізімі'!$G$3:$G$10),'Сынып тізімі'!$H$3:$H$10),'Сынып тізімі'!$H$3:$H$10,0),2),0)</f>
        <v>0</v>
      </c>
      <c r="F5" s="3" t="str">
        <f>IFERROR(INDEX('Сынып тізімі'!$B$3:$H$10,MATCH(SUMPRODUCT(('Сынып тізімі'!$D$3:$D$10=tblSchedule[[#Headers],[СӘРСЕНБІ]])*($B5&gt;='Сынып тізімі'!$F$3:$F$10)*($B5&lt;='Сынып тізімі'!$G$3:$G$10),'Сынып тізімі'!$H$3:$H$10),'Сынып тізімі'!$H$3:$H$10,0),2),0)</f>
        <v>MTH-113</v>
      </c>
      <c r="G5" s="3">
        <f>IFERROR(INDEX('Сынып тізімі'!$B$3:$H$10,MATCH(SUMPRODUCT(('Сынып тізімі'!$D$3:$D$10=tblSchedule[[#Headers],[БЕЙСЕНБІ]])*($B5&gt;='Сынып тізімі'!$F$3:$F$10)*($B5&lt;='Сынып тізімі'!$G$3:$G$10),'Сынып тізімі'!$H$3:$H$10),'Сынып тізімі'!$H$3:$H$10,0),2),0)</f>
        <v>0</v>
      </c>
      <c r="H5" s="3" t="str">
        <f>IFERROR(INDEX('Сынып тізімі'!$B$3:$H$10,MATCH(SUMPRODUCT(('Сынып тізімі'!$D$3:$D$10=tblSchedule[[#Headers],[ЖҰМА]])*($B5&gt;='Сынып тізімі'!$F$3:$F$10)*($B5&lt;='Сынып тізімі'!$G$3:$G$10),'Сынып тізімі'!$H$3:$H$10),'Сынып тізімі'!$H$3:$H$10,0),2),0)</f>
        <v>MTH-113</v>
      </c>
      <c r="I5" s="3">
        <f>IFERROR(INDEX('Сынып тізімі'!$B$3:$H$10,MATCH(SUMPRODUCT(('Сынып тізімі'!$D$3:$D$10=tblSchedule[[#Headers],[СЕНБІ]])*($B5&gt;='Сынып тізімі'!$F$3:$F$10)*($B5&lt;='Сынып тізімі'!$G$3:$G$10),'Сынып тізімі'!$H$3:$H$10),'Сынып тізімі'!$H$3:$H$10,0),2),0)</f>
        <v>0</v>
      </c>
    </row>
    <row r="6" spans="2:9" ht="18" customHeight="1" x14ac:dyDescent="0.2">
      <c r="B6" s="10">
        <f t="shared" si="0"/>
        <v>0.35416666666666669</v>
      </c>
      <c r="C6" s="3">
        <f>IFERROR(INDEX('Сынып тізімі'!$B$3:$H$10,MATCH(SUMPRODUCT(('Сынып тізімі'!$D$3:$D$10=tblSchedule[[#Headers],[ЖЕКСЕНБІ]])*($B6&gt;='Сынып тізімі'!$F$3:$F$10)*($B6&lt;='Сынып тізімі'!$G$3:$G$10),'Сынып тізімі'!$H$3:$H$10),'Сынып тізімі'!$H$3:$H$10,0),2),0)</f>
        <v>0</v>
      </c>
      <c r="D6" s="3" t="str">
        <f>IFERROR(INDEX('Сынып тізімі'!$B$3:$H$10,MATCH(SUMPRODUCT(('Сынып тізімі'!$D$3:$D$10=tblSchedule[[#Headers],[ДҮЙСЕНБІ]])*($B6&gt;='Сынып тізімі'!$F$3:$F$10)*($B6&lt;='Сынып тізімі'!$G$3:$G$10),'Сынып тізімі'!$H$3:$H$10),'Сынып тізімі'!$H$3:$H$10,0),2),0)</f>
        <v>MTH-113</v>
      </c>
      <c r="E6" s="3">
        <f>IFERROR(INDEX('Сынып тізімі'!$B$3:$H$10,MATCH(SUMPRODUCT(('Сынып тізімі'!$D$3:$D$10=tblSchedule[[#Headers],[СЕЙСЕНБІ]])*($B6&gt;='Сынып тізімі'!$F$3:$F$10)*($B6&lt;='Сынып тізімі'!$G$3:$G$10),'Сынып тізімі'!$H$3:$H$10),'Сынып тізімі'!$H$3:$H$10,0),2),0)</f>
        <v>0</v>
      </c>
      <c r="F6" s="3" t="str">
        <f>IFERROR(INDEX('Сынып тізімі'!$B$3:$H$10,MATCH(SUMPRODUCT(('Сынып тізімі'!$D$3:$D$10=tblSchedule[[#Headers],[СӘРСЕНБІ]])*($B6&gt;='Сынып тізімі'!$F$3:$F$10)*($B6&lt;='Сынып тізімі'!$G$3:$G$10),'Сынып тізімі'!$H$3:$H$10),'Сынып тізімі'!$H$3:$H$10,0),2),0)</f>
        <v>MTH-113</v>
      </c>
      <c r="G6" s="3">
        <f>IFERROR(INDEX('Сынып тізімі'!$B$3:$H$10,MATCH(SUMPRODUCT(('Сынып тізімі'!$D$3:$D$10=tblSchedule[[#Headers],[БЕЙСЕНБІ]])*($B6&gt;='Сынып тізімі'!$F$3:$F$10)*($B6&lt;='Сынып тізімі'!$G$3:$G$10),'Сынып тізімі'!$H$3:$H$10),'Сынып тізімі'!$H$3:$H$10,0),2),0)</f>
        <v>0</v>
      </c>
      <c r="H6" s="3" t="str">
        <f>IFERROR(INDEX('Сынып тізімі'!$B$3:$H$10,MATCH(SUMPRODUCT(('Сынып тізімі'!$D$3:$D$10=tblSchedule[[#Headers],[ЖҰМА]])*($B6&gt;='Сынып тізімі'!$F$3:$F$10)*($B6&lt;='Сынып тізімі'!$G$3:$G$10),'Сынып тізімі'!$H$3:$H$10),'Сынып тізімі'!$H$3:$H$10,0),2),0)</f>
        <v>MTH-113</v>
      </c>
      <c r="I6" s="3">
        <f>IFERROR(INDEX('Сынып тізімі'!$B$3:$H$10,MATCH(SUMPRODUCT(('Сынып тізімі'!$D$3:$D$10=tblSchedule[[#Headers],[СЕНБІ]])*($B6&gt;='Сынып тізімі'!$F$3:$F$10)*($B6&lt;='Сынып тізімі'!$G$3:$G$10),'Сынып тізімі'!$H$3:$H$10),'Сынып тізімі'!$H$3:$H$10,0),2),0)</f>
        <v>0</v>
      </c>
    </row>
    <row r="7" spans="2:9" ht="18" customHeight="1" x14ac:dyDescent="0.2">
      <c r="B7" s="10">
        <f t="shared" si="0"/>
        <v>0.36458333333333337</v>
      </c>
      <c r="C7" s="3">
        <f>IFERROR(INDEX('Сынып тізімі'!$B$3:$H$10,MATCH(SUMPRODUCT(('Сынып тізімі'!$D$3:$D$10=tblSchedule[[#Headers],[ЖЕКСЕНБІ]])*($B7&gt;='Сынып тізімі'!$F$3:$F$10)*($B7&lt;='Сынып тізімі'!$G$3:$G$10),'Сынып тізімі'!$H$3:$H$10),'Сынып тізімі'!$H$3:$H$10,0),2),0)</f>
        <v>0</v>
      </c>
      <c r="D7" s="3" t="str">
        <f>IFERROR(INDEX('Сынып тізімі'!$B$3:$H$10,MATCH(SUMPRODUCT(('Сынып тізімі'!$D$3:$D$10=tblSchedule[[#Headers],[ДҮЙСЕНБІ]])*($B7&gt;='Сынып тізімі'!$F$3:$F$10)*($B7&lt;='Сынып тізімі'!$G$3:$G$10),'Сынып тізімі'!$H$3:$H$10),'Сынып тізімі'!$H$3:$H$10,0),2),0)</f>
        <v>MTH-113</v>
      </c>
      <c r="E7" s="3">
        <f>IFERROR(INDEX('Сынып тізімі'!$B$3:$H$10,MATCH(SUMPRODUCT(('Сынып тізімі'!$D$3:$D$10=tblSchedule[[#Headers],[СЕЙСЕНБІ]])*($B7&gt;='Сынып тізімі'!$F$3:$F$10)*($B7&lt;='Сынып тізімі'!$G$3:$G$10),'Сынып тізімі'!$H$3:$H$10),'Сынып тізімі'!$H$3:$H$10,0),2),0)</f>
        <v>0</v>
      </c>
      <c r="F7" s="3" t="str">
        <f>IFERROR(INDEX('Сынып тізімі'!$B$3:$H$10,MATCH(SUMPRODUCT(('Сынып тізімі'!$D$3:$D$10=tblSchedule[[#Headers],[СӘРСЕНБІ]])*($B7&gt;='Сынып тізімі'!$F$3:$F$10)*($B7&lt;='Сынып тізімі'!$G$3:$G$10),'Сынып тізімі'!$H$3:$H$10),'Сынып тізімі'!$H$3:$H$10,0),2),0)</f>
        <v>MTH-113</v>
      </c>
      <c r="G7" s="3">
        <f>IFERROR(INDEX('Сынып тізімі'!$B$3:$H$10,MATCH(SUMPRODUCT(('Сынып тізімі'!$D$3:$D$10=tblSchedule[[#Headers],[БЕЙСЕНБІ]])*($B7&gt;='Сынып тізімі'!$F$3:$F$10)*($B7&lt;='Сынып тізімі'!$G$3:$G$10),'Сынып тізімі'!$H$3:$H$10),'Сынып тізімі'!$H$3:$H$10,0),2),0)</f>
        <v>0</v>
      </c>
      <c r="H7" s="3" t="str">
        <f>IFERROR(INDEX('Сынып тізімі'!$B$3:$H$10,MATCH(SUMPRODUCT(('Сынып тізімі'!$D$3:$D$10=tblSchedule[[#Headers],[ЖҰМА]])*($B7&gt;='Сынып тізімі'!$F$3:$F$10)*($B7&lt;='Сынып тізімі'!$G$3:$G$10),'Сынып тізімі'!$H$3:$H$10),'Сынып тізімі'!$H$3:$H$10,0),2),0)</f>
        <v>MTH-113</v>
      </c>
      <c r="I7" s="3">
        <f>IFERROR(INDEX('Сынып тізімі'!$B$3:$H$10,MATCH(SUMPRODUCT(('Сынып тізімі'!$D$3:$D$10=tblSchedule[[#Headers],[СЕНБІ]])*($B7&gt;='Сынып тізімі'!$F$3:$F$10)*($B7&lt;='Сынып тізімі'!$G$3:$G$10),'Сынып тізімі'!$H$3:$H$10),'Сынып тізімі'!$H$3:$H$10,0),2),0)</f>
        <v>0</v>
      </c>
    </row>
    <row r="8" spans="2:9" ht="18" customHeight="1" x14ac:dyDescent="0.2">
      <c r="B8" s="10">
        <f t="shared" si="0"/>
        <v>0.37500000000000006</v>
      </c>
      <c r="C8" s="3">
        <f>IFERROR(INDEX('Сынып тізімі'!$B$3:$H$10,MATCH(SUMPRODUCT(('Сынып тізімі'!$D$3:$D$10=tblSchedule[[#Headers],[ЖЕКСЕНБІ]])*($B8&gt;='Сынып тізімі'!$F$3:$F$10)*($B8&lt;='Сынып тізімі'!$G$3:$G$10),'Сынып тізімі'!$H$3:$H$10),'Сынып тізімі'!$H$3:$H$10,0),2),0)</f>
        <v>0</v>
      </c>
      <c r="D8" s="3" t="str">
        <f>IFERROR(INDEX('Сынып тізімі'!$B$3:$H$10,MATCH(SUMPRODUCT(('Сынып тізімі'!$D$3:$D$10=tblSchedule[[#Headers],[ДҮЙСЕНБІ]])*($B8&gt;='Сынып тізімі'!$F$3:$F$10)*($B8&lt;='Сынып тізімі'!$G$3:$G$10),'Сынып тізімі'!$H$3:$H$10),'Сынып тізімі'!$H$3:$H$10,0),2),0)</f>
        <v>MTH-113</v>
      </c>
      <c r="E8" s="3">
        <f>IFERROR(INDEX('Сынып тізімі'!$B$3:$H$10,MATCH(SUMPRODUCT(('Сынып тізімі'!$D$3:$D$10=tblSchedule[[#Headers],[СЕЙСЕНБІ]])*($B8&gt;='Сынып тізімі'!$F$3:$F$10)*($B8&lt;='Сынып тізімі'!$G$3:$G$10),'Сынып тізімі'!$H$3:$H$10),'Сынып тізімі'!$H$3:$H$10,0),2),0)</f>
        <v>0</v>
      </c>
      <c r="F8" s="3" t="str">
        <f>IFERROR(INDEX('Сынып тізімі'!$B$3:$H$10,MATCH(SUMPRODUCT(('Сынып тізімі'!$D$3:$D$10=tblSchedule[[#Headers],[СӘРСЕНБІ]])*($B8&gt;='Сынып тізімі'!$F$3:$F$10)*($B8&lt;='Сынып тізімі'!$G$3:$G$10),'Сынып тізімі'!$H$3:$H$10),'Сынып тізімі'!$H$3:$H$10,0),2),0)</f>
        <v>MTH-113</v>
      </c>
      <c r="G8" s="3">
        <f>IFERROR(INDEX('Сынып тізімі'!$B$3:$H$10,MATCH(SUMPRODUCT(('Сынып тізімі'!$D$3:$D$10=tblSchedule[[#Headers],[БЕЙСЕНБІ]])*($B8&gt;='Сынып тізімі'!$F$3:$F$10)*($B8&lt;='Сынып тізімі'!$G$3:$G$10),'Сынып тізімі'!$H$3:$H$10),'Сынып тізімі'!$H$3:$H$10,0),2),0)</f>
        <v>0</v>
      </c>
      <c r="H8" s="3" t="str">
        <f>IFERROR(INDEX('Сынып тізімі'!$B$3:$H$10,MATCH(SUMPRODUCT(('Сынып тізімі'!$D$3:$D$10=tblSchedule[[#Headers],[ЖҰМА]])*($B8&gt;='Сынып тізімі'!$F$3:$F$10)*($B8&lt;='Сынып тізімі'!$G$3:$G$10),'Сынып тізімі'!$H$3:$H$10),'Сынып тізімі'!$H$3:$H$10,0),2),0)</f>
        <v>MTH-113</v>
      </c>
      <c r="I8" s="3">
        <f>IFERROR(INDEX('Сынып тізімі'!$B$3:$H$10,MATCH(SUMPRODUCT(('Сынып тізімі'!$D$3:$D$10=tblSchedule[[#Headers],[СЕНБІ]])*($B8&gt;='Сынып тізімі'!$F$3:$F$10)*($B8&lt;='Сынып тізімі'!$G$3:$G$10),'Сынып тізімі'!$H$3:$H$10),'Сынып тізімі'!$H$3:$H$10,0),2),0)</f>
        <v>0</v>
      </c>
    </row>
    <row r="9" spans="2:9" ht="18" customHeight="1" x14ac:dyDescent="0.2">
      <c r="B9" s="10">
        <f t="shared" si="0"/>
        <v>0.38541666666666674</v>
      </c>
      <c r="C9" s="3">
        <f>IFERROR(INDEX('Сынып тізімі'!$B$3:$H$10,MATCH(SUMPRODUCT(('Сынып тізімі'!$D$3:$D$10=tblSchedule[[#Headers],[ЖЕКСЕНБІ]])*($B9&gt;='Сынып тізімі'!$F$3:$F$10)*($B9&lt;='Сынып тізімі'!$G$3:$G$10),'Сынып тізімі'!$H$3:$H$10),'Сынып тізімі'!$H$3:$H$10,0),2),0)</f>
        <v>0</v>
      </c>
      <c r="D9" s="3" t="str">
        <f>IFERROR(INDEX('Сынып тізімі'!$B$3:$H$10,MATCH(SUMPRODUCT(('Сынып тізімі'!$D$3:$D$10=tblSchedule[[#Headers],[ДҮЙСЕНБІ]])*($B9&gt;='Сынып тізімі'!$F$3:$F$10)*($B9&lt;='Сынып тізімі'!$G$3:$G$10),'Сынып тізімі'!$H$3:$H$10),'Сынып тізімі'!$H$3:$H$10,0),2),0)</f>
        <v>MTH-113</v>
      </c>
      <c r="E9" s="3">
        <f>IFERROR(INDEX('Сынып тізімі'!$B$3:$H$10,MATCH(SUMPRODUCT(('Сынып тізімі'!$D$3:$D$10=tblSchedule[[#Headers],[СЕЙСЕНБІ]])*($B9&gt;='Сынып тізімі'!$F$3:$F$10)*($B9&lt;='Сынып тізімі'!$G$3:$G$10),'Сынып тізімі'!$H$3:$H$10),'Сынып тізімі'!$H$3:$H$10,0),2),0)</f>
        <v>0</v>
      </c>
      <c r="F9" s="3" t="str">
        <f>IFERROR(INDEX('Сынып тізімі'!$B$3:$H$10,MATCH(SUMPRODUCT(('Сынып тізімі'!$D$3:$D$10=tblSchedule[[#Headers],[СӘРСЕНБІ]])*($B9&gt;='Сынып тізімі'!$F$3:$F$10)*($B9&lt;='Сынып тізімі'!$G$3:$G$10),'Сынып тізімі'!$H$3:$H$10),'Сынып тізімі'!$H$3:$H$10,0),2),0)</f>
        <v>MTH-113</v>
      </c>
      <c r="G9" s="3">
        <f>IFERROR(INDEX('Сынып тізімі'!$B$3:$H$10,MATCH(SUMPRODUCT(('Сынып тізімі'!$D$3:$D$10=tblSchedule[[#Headers],[БЕЙСЕНБІ]])*($B9&gt;='Сынып тізімі'!$F$3:$F$10)*($B9&lt;='Сынып тізімі'!$G$3:$G$10),'Сынып тізімі'!$H$3:$H$10),'Сынып тізімі'!$H$3:$H$10,0),2),0)</f>
        <v>0</v>
      </c>
      <c r="H9" s="3" t="str">
        <f>IFERROR(INDEX('Сынып тізімі'!$B$3:$H$10,MATCH(SUMPRODUCT(('Сынып тізімі'!$D$3:$D$10=tblSchedule[[#Headers],[ЖҰМА]])*($B9&gt;='Сынып тізімі'!$F$3:$F$10)*($B9&lt;='Сынып тізімі'!$G$3:$G$10),'Сынып тізімі'!$H$3:$H$10),'Сынып тізімі'!$H$3:$H$10,0),2),0)</f>
        <v>MTH-113</v>
      </c>
      <c r="I9" s="3">
        <f>IFERROR(INDEX('Сынып тізімі'!$B$3:$H$10,MATCH(SUMPRODUCT(('Сынып тізімі'!$D$3:$D$10=tblSchedule[[#Headers],[СЕНБІ]])*($B9&gt;='Сынып тізімі'!$F$3:$F$10)*($B9&lt;='Сынып тізімі'!$G$3:$G$10),'Сынып тізімі'!$H$3:$H$10),'Сынып тізімі'!$H$3:$H$10,0),2),0)</f>
        <v>0</v>
      </c>
    </row>
    <row r="10" spans="2:9" ht="18" customHeight="1" x14ac:dyDescent="0.2">
      <c r="B10" s="10">
        <f t="shared" si="0"/>
        <v>0.39583333333333343</v>
      </c>
      <c r="C10" s="3">
        <f>IFERROR(INDEX('Сынып тізімі'!$B$3:$H$10,MATCH(SUMPRODUCT(('Сынып тізімі'!$D$3:$D$10=tblSchedule[[#Headers],[ЖЕКСЕНБІ]])*($B10&gt;='Сынып тізімі'!$F$3:$F$10)*($B10&lt;='Сынып тізімі'!$G$3:$G$10),'Сынып тізімі'!$H$3:$H$10),'Сынып тізімі'!$H$3:$H$10,0),2),0)</f>
        <v>0</v>
      </c>
      <c r="D10" s="3">
        <f>IFERROR(INDEX('Сынып тізімі'!$B$3:$H$10,MATCH(SUMPRODUCT(('Сынып тізімі'!$D$3:$D$10=tblSchedule[[#Headers],[ДҮЙСЕНБІ]])*($B10&gt;='Сынып тізімі'!$F$3:$F$10)*($B10&lt;='Сынып тізімі'!$G$3:$G$10),'Сынып тізімі'!$H$3:$H$10),'Сынып тізімі'!$H$3:$H$10,0),2),0)</f>
        <v>0</v>
      </c>
      <c r="E10" s="3">
        <f>IFERROR(INDEX('Сынып тізімі'!$B$3:$H$10,MATCH(SUMPRODUCT(('Сынып тізімі'!$D$3:$D$10=tblSchedule[[#Headers],[СЕЙСЕНБІ]])*($B10&gt;='Сынып тізімі'!$F$3:$F$10)*($B10&lt;='Сынып тізімі'!$G$3:$G$10),'Сынып тізімі'!$H$3:$H$10),'Сынып тізімі'!$H$3:$H$10,0),2),0)</f>
        <v>0</v>
      </c>
      <c r="F10" s="3">
        <f>IFERROR(INDEX('Сынып тізімі'!$B$3:$H$10,MATCH(SUMPRODUCT(('Сынып тізімі'!$D$3:$D$10=tblSchedule[[#Headers],[СӘРСЕНБІ]])*($B10&gt;='Сынып тізімі'!$F$3:$F$10)*($B10&lt;='Сынып тізімі'!$G$3:$G$10),'Сынып тізімі'!$H$3:$H$10),'Сынып тізімі'!$H$3:$H$10,0),2),0)</f>
        <v>0</v>
      </c>
      <c r="G10" s="3">
        <f>IFERROR(INDEX('Сынып тізімі'!$B$3:$H$10,MATCH(SUMPRODUCT(('Сынып тізімі'!$D$3:$D$10=tblSchedule[[#Headers],[БЕЙСЕНБІ]])*($B10&gt;='Сынып тізімі'!$F$3:$F$10)*($B10&lt;='Сынып тізімі'!$G$3:$G$10),'Сынып тізімі'!$H$3:$H$10),'Сынып тізімі'!$H$3:$H$10,0),2),0)</f>
        <v>0</v>
      </c>
      <c r="H10" s="3">
        <f>IFERROR(INDEX('Сынып тізімі'!$B$3:$H$10,MATCH(SUMPRODUCT(('Сынып тізімі'!$D$3:$D$10=tblSchedule[[#Headers],[ЖҰМА]])*($B10&gt;='Сынып тізімі'!$F$3:$F$10)*($B10&lt;='Сынып тізімі'!$G$3:$G$10),'Сынып тізімі'!$H$3:$H$10),'Сынып тізімі'!$H$3:$H$10,0),2),0)</f>
        <v>0</v>
      </c>
      <c r="I10" s="3">
        <f>IFERROR(INDEX('Сынып тізімі'!$B$3:$H$10,MATCH(SUMPRODUCT(('Сынып тізімі'!$D$3:$D$10=tblSchedule[[#Headers],[СЕНБІ]])*($B10&gt;='Сынып тізімі'!$F$3:$F$10)*($B10&lt;='Сынып тізімі'!$G$3:$G$10),'Сынып тізімі'!$H$3:$H$10),'Сынып тізімі'!$H$3:$H$10,0),2),0)</f>
        <v>0</v>
      </c>
    </row>
    <row r="11" spans="2:9" ht="18" customHeight="1" x14ac:dyDescent="0.2">
      <c r="B11" s="10">
        <f t="shared" si="0"/>
        <v>0.40625000000000011</v>
      </c>
      <c r="C11" s="3">
        <f>IFERROR(INDEX('Сынып тізімі'!$B$3:$H$10,MATCH(SUMPRODUCT(('Сынып тізімі'!$D$3:$D$10=tblSchedule[[#Headers],[ЖЕКСЕНБІ]])*($B11&gt;='Сынып тізімі'!$F$3:$F$10)*($B11&lt;='Сынып тізімі'!$G$3:$G$10),'Сынып тізімі'!$H$3:$H$10),'Сынып тізімі'!$H$3:$H$10,0),2),0)</f>
        <v>0</v>
      </c>
      <c r="D11" s="3">
        <f>IFERROR(INDEX('Сынып тізімі'!$B$3:$H$10,MATCH(SUMPRODUCT(('Сынып тізімі'!$D$3:$D$10=tblSchedule[[#Headers],[ДҮЙСЕНБІ]])*($B11&gt;='Сынып тізімі'!$F$3:$F$10)*($B11&lt;='Сынып тізімі'!$G$3:$G$10),'Сынып тізімі'!$H$3:$H$10),'Сынып тізімі'!$H$3:$H$10,0),2),0)</f>
        <v>0</v>
      </c>
      <c r="E11" s="3">
        <f>IFERROR(INDEX('Сынып тізімі'!$B$3:$H$10,MATCH(SUMPRODUCT(('Сынып тізімі'!$D$3:$D$10=tblSchedule[[#Headers],[СЕЙСЕНБІ]])*($B11&gt;='Сынып тізімі'!$F$3:$F$10)*($B11&lt;='Сынып тізімі'!$G$3:$G$10),'Сынып тізімі'!$H$3:$H$10),'Сынып тізімі'!$H$3:$H$10,0),2),0)</f>
        <v>0</v>
      </c>
      <c r="F11" s="3">
        <f>IFERROR(INDEX('Сынып тізімі'!$B$3:$H$10,MATCH(SUMPRODUCT(('Сынып тізімі'!$D$3:$D$10=tblSchedule[[#Headers],[СӘРСЕНБІ]])*($B11&gt;='Сынып тізімі'!$F$3:$F$10)*($B11&lt;='Сынып тізімі'!$G$3:$G$10),'Сынып тізімі'!$H$3:$H$10),'Сынып тізімі'!$H$3:$H$10,0),2),0)</f>
        <v>0</v>
      </c>
      <c r="G11" s="3">
        <f>IFERROR(INDEX('Сынып тізімі'!$B$3:$H$10,MATCH(SUMPRODUCT(('Сынып тізімі'!$D$3:$D$10=tblSchedule[[#Headers],[БЕЙСЕНБІ]])*($B11&gt;='Сынып тізімі'!$F$3:$F$10)*($B11&lt;='Сынып тізімі'!$G$3:$G$10),'Сынып тізімі'!$H$3:$H$10),'Сынып тізімі'!$H$3:$H$10,0),2),0)</f>
        <v>0</v>
      </c>
      <c r="H11" s="3">
        <f>IFERROR(INDEX('Сынып тізімі'!$B$3:$H$10,MATCH(SUMPRODUCT(('Сынып тізімі'!$D$3:$D$10=tblSchedule[[#Headers],[ЖҰМА]])*($B11&gt;='Сынып тізімі'!$F$3:$F$10)*($B11&lt;='Сынып тізімі'!$G$3:$G$10),'Сынып тізімі'!$H$3:$H$10),'Сынып тізімі'!$H$3:$H$10,0),2),0)</f>
        <v>0</v>
      </c>
      <c r="I11" s="3">
        <f>IFERROR(INDEX('Сынып тізімі'!$B$3:$H$10,MATCH(SUMPRODUCT(('Сынып тізімі'!$D$3:$D$10=tblSchedule[[#Headers],[СЕНБІ]])*($B11&gt;='Сынып тізімі'!$F$3:$F$10)*($B11&lt;='Сынып тізімі'!$G$3:$G$10),'Сынып тізімі'!$H$3:$H$10),'Сынып тізімі'!$H$3:$H$10,0),2),0)</f>
        <v>0</v>
      </c>
    </row>
    <row r="12" spans="2:9" ht="18" customHeight="1" x14ac:dyDescent="0.2">
      <c r="B12" s="10">
        <f t="shared" si="0"/>
        <v>0.4166666666666668</v>
      </c>
      <c r="C12" s="3">
        <f>IFERROR(INDEX('Сынып тізімі'!$B$3:$H$10,MATCH(SUMPRODUCT(('Сынып тізімі'!$D$3:$D$10=tblSchedule[[#Headers],[ЖЕКСЕНБІ]])*($B12&gt;='Сынып тізімі'!$F$3:$F$10)*($B12&lt;='Сынып тізімі'!$G$3:$G$10),'Сынып тізімі'!$H$3:$H$10),'Сынып тізімі'!$H$3:$H$10,0),2),0)</f>
        <v>0</v>
      </c>
      <c r="D12" s="3">
        <f>IFERROR(INDEX('Сынып тізімі'!$B$3:$H$10,MATCH(SUMPRODUCT(('Сынып тізімі'!$D$3:$D$10=tblSchedule[[#Headers],[ДҮЙСЕНБІ]])*($B12&gt;='Сынып тізімі'!$F$3:$F$10)*($B12&lt;='Сынып тізімі'!$G$3:$G$10),'Сынып тізімі'!$H$3:$H$10),'Сынып тізімі'!$H$3:$H$10,0),2),0)</f>
        <v>0</v>
      </c>
      <c r="E12" s="3">
        <f>IFERROR(INDEX('Сынып тізімі'!$B$3:$H$10,MATCH(SUMPRODUCT(('Сынып тізімі'!$D$3:$D$10=tblSchedule[[#Headers],[СЕЙСЕНБІ]])*($B12&gt;='Сынып тізімі'!$F$3:$F$10)*($B12&lt;='Сынып тізімі'!$G$3:$G$10),'Сынып тізімі'!$H$3:$H$10),'Сынып тізімі'!$H$3:$H$10,0),2),0)</f>
        <v>0</v>
      </c>
      <c r="F12" s="3">
        <f>IFERROR(INDEX('Сынып тізімі'!$B$3:$H$10,MATCH(SUMPRODUCT(('Сынып тізімі'!$D$3:$D$10=tblSchedule[[#Headers],[СӘРСЕНБІ]])*($B12&gt;='Сынып тізімі'!$F$3:$F$10)*($B12&lt;='Сынып тізімі'!$G$3:$G$10),'Сынып тізімі'!$H$3:$H$10),'Сынып тізімі'!$H$3:$H$10,0),2),0)</f>
        <v>0</v>
      </c>
      <c r="G12" s="3">
        <f>IFERROR(INDEX('Сынып тізімі'!$B$3:$H$10,MATCH(SUMPRODUCT(('Сынып тізімі'!$D$3:$D$10=tblSchedule[[#Headers],[БЕЙСЕНБІ]])*($B12&gt;='Сынып тізімі'!$F$3:$F$10)*($B12&lt;='Сынып тізімі'!$G$3:$G$10),'Сынып тізімі'!$H$3:$H$10),'Сынып тізімі'!$H$3:$H$10,0),2),0)</f>
        <v>0</v>
      </c>
      <c r="H12" s="3">
        <f>IFERROR(INDEX('Сынып тізімі'!$B$3:$H$10,MATCH(SUMPRODUCT(('Сынып тізімі'!$D$3:$D$10=tblSchedule[[#Headers],[ЖҰМА]])*($B12&gt;='Сынып тізімі'!$F$3:$F$10)*($B12&lt;='Сынып тізімі'!$G$3:$G$10),'Сынып тізімі'!$H$3:$H$10),'Сынып тізімі'!$H$3:$H$10,0),2),0)</f>
        <v>0</v>
      </c>
      <c r="I12" s="3">
        <f>IFERROR(INDEX('Сынып тізімі'!$B$3:$H$10,MATCH(SUMPRODUCT(('Сынып тізімі'!$D$3:$D$10=tblSchedule[[#Headers],[СЕНБІ]])*($B12&gt;='Сынып тізімі'!$F$3:$F$10)*($B12&lt;='Сынып тізімі'!$G$3:$G$10),'Сынып тізімі'!$H$3:$H$10),'Сынып тізімі'!$H$3:$H$10,0),2),0)</f>
        <v>0</v>
      </c>
    </row>
    <row r="13" spans="2:9" ht="18" customHeight="1" x14ac:dyDescent="0.2">
      <c r="B13" s="10">
        <f t="shared" si="0"/>
        <v>0.42708333333333348</v>
      </c>
      <c r="C13" s="3">
        <f>IFERROR(INDEX('Сынып тізімі'!$B$3:$H$10,MATCH(SUMPRODUCT(('Сынып тізімі'!$D$3:$D$10=tblSchedule[[#Headers],[ЖЕКСЕНБІ]])*($B13&gt;='Сынып тізімі'!$F$3:$F$10)*($B13&lt;='Сынып тізімі'!$G$3:$G$10),'Сынып тізімі'!$H$3:$H$10),'Сынып тізімі'!$H$3:$H$10,0),2),0)</f>
        <v>0</v>
      </c>
      <c r="D13" s="3">
        <f>IFERROR(INDEX('Сынып тізімі'!$B$3:$H$10,MATCH(SUMPRODUCT(('Сынып тізімі'!$D$3:$D$10=tblSchedule[[#Headers],[ДҮЙСЕНБІ]])*($B13&gt;='Сынып тізімі'!$F$3:$F$10)*($B13&lt;='Сынып тізімі'!$G$3:$G$10),'Сынып тізімі'!$H$3:$H$10),'Сынып тізімі'!$H$3:$H$10,0),2),0)</f>
        <v>0</v>
      </c>
      <c r="E13" s="3">
        <f>IFERROR(INDEX('Сынып тізімі'!$B$3:$H$10,MATCH(SUMPRODUCT(('Сынып тізімі'!$D$3:$D$10=tblSchedule[[#Headers],[СЕЙСЕНБІ]])*($B13&gt;='Сынып тізімі'!$F$3:$F$10)*($B13&lt;='Сынып тізімі'!$G$3:$G$10),'Сынып тізімі'!$H$3:$H$10),'Сынып тізімі'!$H$3:$H$10,0),2),0)</f>
        <v>0</v>
      </c>
      <c r="F13" s="3">
        <f>IFERROR(INDEX('Сынып тізімі'!$B$3:$H$10,MATCH(SUMPRODUCT(('Сынып тізімі'!$D$3:$D$10=tblSchedule[[#Headers],[СӘРСЕНБІ]])*($B13&gt;='Сынып тізімі'!$F$3:$F$10)*($B13&lt;='Сынып тізімі'!$G$3:$G$10),'Сынып тізімі'!$H$3:$H$10),'Сынып тізімі'!$H$3:$H$10,0),2),0)</f>
        <v>0</v>
      </c>
      <c r="G13" s="3">
        <f>IFERROR(INDEX('Сынып тізімі'!$B$3:$H$10,MATCH(SUMPRODUCT(('Сынып тізімі'!$D$3:$D$10=tblSchedule[[#Headers],[БЕЙСЕНБІ]])*($B13&gt;='Сынып тізімі'!$F$3:$F$10)*($B13&lt;='Сынып тізімі'!$G$3:$G$10),'Сынып тізімі'!$H$3:$H$10),'Сынып тізімі'!$H$3:$H$10,0),2),0)</f>
        <v>0</v>
      </c>
      <c r="H13" s="3">
        <f>IFERROR(INDEX('Сынып тізімі'!$B$3:$H$10,MATCH(SUMPRODUCT(('Сынып тізімі'!$D$3:$D$10=tblSchedule[[#Headers],[ЖҰМА]])*($B13&gt;='Сынып тізімі'!$F$3:$F$10)*($B13&lt;='Сынып тізімі'!$G$3:$G$10),'Сынып тізімі'!$H$3:$H$10),'Сынып тізімі'!$H$3:$H$10,0),2),0)</f>
        <v>0</v>
      </c>
      <c r="I13" s="3">
        <f>IFERROR(INDEX('Сынып тізімі'!$B$3:$H$10,MATCH(SUMPRODUCT(('Сынып тізімі'!$D$3:$D$10=tblSchedule[[#Headers],[СЕНБІ]])*($B13&gt;='Сынып тізімі'!$F$3:$F$10)*($B13&lt;='Сынып тізімі'!$G$3:$G$10),'Сынып тізімі'!$H$3:$H$10),'Сынып тізімі'!$H$3:$H$10,0),2),0)</f>
        <v>0</v>
      </c>
    </row>
    <row r="14" spans="2:9" ht="18" customHeight="1" x14ac:dyDescent="0.2">
      <c r="B14" s="10">
        <f t="shared" si="0"/>
        <v>0.43750000000000017</v>
      </c>
      <c r="C14" s="3">
        <f>IFERROR(INDEX('Сынып тізімі'!$B$3:$H$10,MATCH(SUMPRODUCT(('Сынып тізімі'!$D$3:$D$10=tblSchedule[[#Headers],[ЖЕКСЕНБІ]])*($B14&gt;='Сынып тізімі'!$F$3:$F$10)*($B14&lt;='Сынып тізімі'!$G$3:$G$10),'Сынып тізімі'!$H$3:$H$10),'Сынып тізімі'!$H$3:$H$10,0),2),0)</f>
        <v>0</v>
      </c>
      <c r="D14" s="3">
        <f>IFERROR(INDEX('Сынып тізімі'!$B$3:$H$10,MATCH(SUMPRODUCT(('Сынып тізімі'!$D$3:$D$10=tblSchedule[[#Headers],[ДҮЙСЕНБІ]])*($B14&gt;='Сынып тізімі'!$F$3:$F$10)*($B14&lt;='Сынып тізімі'!$G$3:$G$10),'Сынып тізімі'!$H$3:$H$10),'Сынып тізімі'!$H$3:$H$10,0),2),0)</f>
        <v>0</v>
      </c>
      <c r="E14" s="3">
        <f>IFERROR(INDEX('Сынып тізімі'!$B$3:$H$10,MATCH(SUMPRODUCT(('Сынып тізімі'!$D$3:$D$10=tblSchedule[[#Headers],[СЕЙСЕНБІ]])*($B14&gt;='Сынып тізімі'!$F$3:$F$10)*($B14&lt;='Сынып тізімі'!$G$3:$G$10),'Сынып тізімі'!$H$3:$H$10),'Сынып тізімі'!$H$3:$H$10,0),2),0)</f>
        <v>0</v>
      </c>
      <c r="F14" s="3">
        <f>IFERROR(INDEX('Сынып тізімі'!$B$3:$H$10,MATCH(SUMPRODUCT(('Сынып тізімі'!$D$3:$D$10=tblSchedule[[#Headers],[СӘРСЕНБІ]])*($B14&gt;='Сынып тізімі'!$F$3:$F$10)*($B14&lt;='Сынып тізімі'!$G$3:$G$10),'Сынып тізімі'!$H$3:$H$10),'Сынып тізімі'!$H$3:$H$10,0),2),0)</f>
        <v>0</v>
      </c>
      <c r="G14" s="3">
        <f>IFERROR(INDEX('Сынып тізімі'!$B$3:$H$10,MATCH(SUMPRODUCT(('Сынып тізімі'!$D$3:$D$10=tblSchedule[[#Headers],[БЕЙСЕНБІ]])*($B14&gt;='Сынып тізімі'!$F$3:$F$10)*($B14&lt;='Сынып тізімі'!$G$3:$G$10),'Сынып тізімі'!$H$3:$H$10),'Сынып тізімі'!$H$3:$H$10,0),2),0)</f>
        <v>0</v>
      </c>
      <c r="H14" s="3">
        <f>IFERROR(INDEX('Сынып тізімі'!$B$3:$H$10,MATCH(SUMPRODUCT(('Сынып тізімі'!$D$3:$D$10=tblSchedule[[#Headers],[ЖҰМА]])*($B14&gt;='Сынып тізімі'!$F$3:$F$10)*($B14&lt;='Сынып тізімі'!$G$3:$G$10),'Сынып тізімі'!$H$3:$H$10),'Сынып тізімі'!$H$3:$H$10,0),2),0)</f>
        <v>0</v>
      </c>
      <c r="I14" s="3">
        <f>IFERROR(INDEX('Сынып тізімі'!$B$3:$H$10,MATCH(SUMPRODUCT(('Сынып тізімі'!$D$3:$D$10=tblSchedule[[#Headers],[СЕНБІ]])*($B14&gt;='Сынып тізімі'!$F$3:$F$10)*($B14&lt;='Сынып тізімі'!$G$3:$G$10),'Сынып тізімі'!$H$3:$H$10),'Сынып тізімі'!$H$3:$H$10,0),2),0)</f>
        <v>0</v>
      </c>
    </row>
    <row r="15" spans="2:9" ht="18" customHeight="1" x14ac:dyDescent="0.2">
      <c r="B15" s="10">
        <f t="shared" si="0"/>
        <v>0.44791666666666685</v>
      </c>
      <c r="C15" s="3">
        <f>IFERROR(INDEX('Сынып тізімі'!$B$3:$H$10,MATCH(SUMPRODUCT(('Сынып тізімі'!$D$3:$D$10=tblSchedule[[#Headers],[ЖЕКСЕНБІ]])*($B15&gt;='Сынып тізімі'!$F$3:$F$10)*($B15&lt;='Сынып тізімі'!$G$3:$G$10),'Сынып тізімі'!$H$3:$H$10),'Сынып тізімі'!$H$3:$H$10,0),2),0)</f>
        <v>0</v>
      </c>
      <c r="D15" s="3">
        <f>IFERROR(INDEX('Сынып тізімі'!$B$3:$H$10,MATCH(SUMPRODUCT(('Сынып тізімі'!$D$3:$D$10=tblSchedule[[#Headers],[ДҮЙСЕНБІ]])*($B15&gt;='Сынып тізімі'!$F$3:$F$10)*($B15&lt;='Сынып тізімі'!$G$3:$G$10),'Сынып тізімі'!$H$3:$H$10),'Сынып тізімі'!$H$3:$H$10,0),2),0)</f>
        <v>0</v>
      </c>
      <c r="E15" s="3">
        <f>IFERROR(INDEX('Сынып тізімі'!$B$3:$H$10,MATCH(SUMPRODUCT(('Сынып тізімі'!$D$3:$D$10=tblSchedule[[#Headers],[СЕЙСЕНБІ]])*($B15&gt;='Сынып тізімі'!$F$3:$F$10)*($B15&lt;='Сынып тізімі'!$G$3:$G$10),'Сынып тізімі'!$H$3:$H$10),'Сынып тізімі'!$H$3:$H$10,0),2),0)</f>
        <v>0</v>
      </c>
      <c r="F15" s="3">
        <f>IFERROR(INDEX('Сынып тізімі'!$B$3:$H$10,MATCH(SUMPRODUCT(('Сынып тізімі'!$D$3:$D$10=tblSchedule[[#Headers],[СӘРСЕНБІ]])*($B15&gt;='Сынып тізімі'!$F$3:$F$10)*($B15&lt;='Сынып тізімі'!$G$3:$G$10),'Сынып тізімі'!$H$3:$H$10),'Сынып тізімі'!$H$3:$H$10,0),2),0)</f>
        <v>0</v>
      </c>
      <c r="G15" s="3">
        <f>IFERROR(INDEX('Сынып тізімі'!$B$3:$H$10,MATCH(SUMPRODUCT(('Сынып тізімі'!$D$3:$D$10=tblSchedule[[#Headers],[БЕЙСЕНБІ]])*($B15&gt;='Сынып тізімі'!$F$3:$F$10)*($B15&lt;='Сынып тізімі'!$G$3:$G$10),'Сынып тізімі'!$H$3:$H$10),'Сынып тізімі'!$H$3:$H$10,0),2),0)</f>
        <v>0</v>
      </c>
      <c r="H15" s="3">
        <f>IFERROR(INDEX('Сынып тізімі'!$B$3:$H$10,MATCH(SUMPRODUCT(('Сынып тізімі'!$D$3:$D$10=tblSchedule[[#Headers],[ЖҰМА]])*($B15&gt;='Сынып тізімі'!$F$3:$F$10)*($B15&lt;='Сынып тізімі'!$G$3:$G$10),'Сынып тізімі'!$H$3:$H$10),'Сынып тізімі'!$H$3:$H$10,0),2),0)</f>
        <v>0</v>
      </c>
      <c r="I15" s="3">
        <f>IFERROR(INDEX('Сынып тізімі'!$B$3:$H$10,MATCH(SUMPRODUCT(('Сынып тізімі'!$D$3:$D$10=tblSchedule[[#Headers],[СЕНБІ]])*($B15&gt;='Сынып тізімі'!$F$3:$F$10)*($B15&lt;='Сынып тізімі'!$G$3:$G$10),'Сынып тізімі'!$H$3:$H$10),'Сынып тізімі'!$H$3:$H$10,0),2),0)</f>
        <v>0</v>
      </c>
    </row>
    <row r="16" spans="2:9" ht="18" customHeight="1" x14ac:dyDescent="0.2">
      <c r="B16" s="10">
        <f t="shared" si="0"/>
        <v>0.45833333333333354</v>
      </c>
      <c r="C16" s="3">
        <f>IFERROR(INDEX('Сынып тізімі'!$B$3:$H$10,MATCH(SUMPRODUCT(('Сынып тізімі'!$D$3:$D$10=tblSchedule[[#Headers],[ЖЕКСЕНБІ]])*($B16&gt;='Сынып тізімі'!$F$3:$F$10)*($B16&lt;='Сынып тізімі'!$G$3:$G$10),'Сынып тізімі'!$H$3:$H$10),'Сынып тізімі'!$H$3:$H$10,0),2),0)</f>
        <v>0</v>
      </c>
      <c r="D16" s="3">
        <f>IFERROR(INDEX('Сынып тізімі'!$B$3:$H$10,MATCH(SUMPRODUCT(('Сынып тізімі'!$D$3:$D$10=tblSchedule[[#Headers],[ДҮЙСЕНБІ]])*($B16&gt;='Сынып тізімі'!$F$3:$F$10)*($B16&lt;='Сынып тізімі'!$G$3:$G$10),'Сынып тізімі'!$H$3:$H$10),'Сынып тізімі'!$H$3:$H$10,0),2),0)</f>
        <v>0</v>
      </c>
      <c r="E16" s="3" t="str">
        <f>IFERROR(INDEX('Сынып тізімі'!$B$3:$H$10,MATCH(SUMPRODUCT(('Сынып тізімі'!$D$3:$D$10=tblSchedule[[#Headers],[СЕЙСЕНБІ]])*($B16&gt;='Сынып тізімі'!$F$3:$F$10)*($B16&lt;='Сынып тізімі'!$G$3:$G$10),'Сынып тізімі'!$H$3:$H$10),'Сынып тізімі'!$H$3:$H$10,0),2),0)</f>
        <v>HPE-295</v>
      </c>
      <c r="F16" s="3">
        <f>IFERROR(INDEX('Сынып тізімі'!$B$3:$H$10,MATCH(SUMPRODUCT(('Сынып тізімі'!$D$3:$D$10=tblSchedule[[#Headers],[СӘРСЕНБІ]])*($B16&gt;='Сынып тізімі'!$F$3:$F$10)*($B16&lt;='Сынып тізімі'!$G$3:$G$10),'Сынып тізімі'!$H$3:$H$10),'Сынып тізімі'!$H$3:$H$10,0),2),0)</f>
        <v>0</v>
      </c>
      <c r="G16" s="3" t="str">
        <f>IFERROR(INDEX('Сынып тізімі'!$B$3:$H$10,MATCH(SUMPRODUCT(('Сынып тізімі'!$D$3:$D$10=tblSchedule[[#Headers],[БЕЙСЕНБІ]])*($B16&gt;='Сынып тізімі'!$F$3:$F$10)*($B16&lt;='Сынып тізімі'!$G$3:$G$10),'Сынып тізімі'!$H$3:$H$10),'Сынып тізімі'!$H$3:$H$10,0),2),0)</f>
        <v>HPE-295</v>
      </c>
      <c r="H16" s="3">
        <f>IFERROR(INDEX('Сынып тізімі'!$B$3:$H$10,MATCH(SUMPRODUCT(('Сынып тізімі'!$D$3:$D$10=tblSchedule[[#Headers],[ЖҰМА]])*($B16&gt;='Сынып тізімі'!$F$3:$F$10)*($B16&lt;='Сынып тізімі'!$G$3:$G$10),'Сынып тізімі'!$H$3:$H$10),'Сынып тізімі'!$H$3:$H$10,0),2),0)</f>
        <v>0</v>
      </c>
      <c r="I16" s="3">
        <f>IFERROR(INDEX('Сынып тізімі'!$B$3:$H$10,MATCH(SUMPRODUCT(('Сынып тізімі'!$D$3:$D$10=tblSchedule[[#Headers],[СЕНБІ]])*($B16&gt;='Сынып тізімі'!$F$3:$F$10)*($B16&lt;='Сынып тізімі'!$G$3:$G$10),'Сынып тізімі'!$H$3:$H$10),'Сынып тізімі'!$H$3:$H$10,0),2),0)</f>
        <v>0</v>
      </c>
    </row>
    <row r="17" spans="2:9" ht="18" customHeight="1" x14ac:dyDescent="0.2">
      <c r="B17" s="10">
        <f t="shared" si="0"/>
        <v>0.46875000000000022</v>
      </c>
      <c r="C17" s="3">
        <f>IFERROR(INDEX('Сынып тізімі'!$B$3:$H$10,MATCH(SUMPRODUCT(('Сынып тізімі'!$D$3:$D$10=tblSchedule[[#Headers],[ЖЕКСЕНБІ]])*($B17&gt;='Сынып тізімі'!$F$3:$F$10)*($B17&lt;='Сынып тізімі'!$G$3:$G$10),'Сынып тізімі'!$H$3:$H$10),'Сынып тізімі'!$H$3:$H$10,0),2),0)</f>
        <v>0</v>
      </c>
      <c r="D17" s="3">
        <f>IFERROR(INDEX('Сынып тізімі'!$B$3:$H$10,MATCH(SUMPRODUCT(('Сынып тізімі'!$D$3:$D$10=tblSchedule[[#Headers],[ДҮЙСЕНБІ]])*($B17&gt;='Сынып тізімі'!$F$3:$F$10)*($B17&lt;='Сынып тізімі'!$G$3:$G$10),'Сынып тізімі'!$H$3:$H$10),'Сынып тізімі'!$H$3:$H$10,0),2),0)</f>
        <v>0</v>
      </c>
      <c r="E17" s="3" t="str">
        <f>IFERROR(INDEX('Сынып тізімі'!$B$3:$H$10,MATCH(SUMPRODUCT(('Сынып тізімі'!$D$3:$D$10=tblSchedule[[#Headers],[СЕЙСЕНБІ]])*($B17&gt;='Сынып тізімі'!$F$3:$F$10)*($B17&lt;='Сынып тізімі'!$G$3:$G$10),'Сынып тізімі'!$H$3:$H$10),'Сынып тізімі'!$H$3:$H$10,0),2),0)</f>
        <v>HPE-295</v>
      </c>
      <c r="F17" s="3">
        <f>IFERROR(INDEX('Сынып тізімі'!$B$3:$H$10,MATCH(SUMPRODUCT(('Сынып тізімі'!$D$3:$D$10=tblSchedule[[#Headers],[СӘРСЕНБІ]])*($B17&gt;='Сынып тізімі'!$F$3:$F$10)*($B17&lt;='Сынып тізімі'!$G$3:$G$10),'Сынып тізімі'!$H$3:$H$10),'Сынып тізімі'!$H$3:$H$10,0),2),0)</f>
        <v>0</v>
      </c>
      <c r="G17" s="3" t="str">
        <f>IFERROR(INDEX('Сынып тізімі'!$B$3:$H$10,MATCH(SUMPRODUCT(('Сынып тізімі'!$D$3:$D$10=tblSchedule[[#Headers],[БЕЙСЕНБІ]])*($B17&gt;='Сынып тізімі'!$F$3:$F$10)*($B17&lt;='Сынып тізімі'!$G$3:$G$10),'Сынып тізімі'!$H$3:$H$10),'Сынып тізімі'!$H$3:$H$10,0),2),0)</f>
        <v>HPE-295</v>
      </c>
      <c r="H17" s="3">
        <f>IFERROR(INDEX('Сынып тізімі'!$B$3:$H$10,MATCH(SUMPRODUCT(('Сынып тізімі'!$D$3:$D$10=tblSchedule[[#Headers],[ЖҰМА]])*($B17&gt;='Сынып тізімі'!$F$3:$F$10)*($B17&lt;='Сынып тізімі'!$G$3:$G$10),'Сынып тізімі'!$H$3:$H$10),'Сынып тізімі'!$H$3:$H$10,0),2),0)</f>
        <v>0</v>
      </c>
      <c r="I17" s="3">
        <f>IFERROR(INDEX('Сынып тізімі'!$B$3:$H$10,MATCH(SUMPRODUCT(('Сынып тізімі'!$D$3:$D$10=tblSchedule[[#Headers],[СЕНБІ]])*($B17&gt;='Сынып тізімі'!$F$3:$F$10)*($B17&lt;='Сынып тізімі'!$G$3:$G$10),'Сынып тізімі'!$H$3:$H$10),'Сынып тізімі'!$H$3:$H$10,0),2),0)</f>
        <v>0</v>
      </c>
    </row>
    <row r="18" spans="2:9" ht="18" customHeight="1" x14ac:dyDescent="0.2">
      <c r="B18" s="10">
        <f t="shared" si="0"/>
        <v>0.47916666666666691</v>
      </c>
      <c r="C18" s="3">
        <f>IFERROR(INDEX('Сынып тізімі'!$B$3:$H$10,MATCH(SUMPRODUCT(('Сынып тізімі'!$D$3:$D$10=tblSchedule[[#Headers],[ЖЕКСЕНБІ]])*($B18&gt;='Сынып тізімі'!$F$3:$F$10)*($B18&lt;='Сынып тізімі'!$G$3:$G$10),'Сынып тізімі'!$H$3:$H$10),'Сынып тізімі'!$H$3:$H$10,0),2),0)</f>
        <v>0</v>
      </c>
      <c r="D18" s="3">
        <f>IFERROR(INDEX('Сынып тізімі'!$B$3:$H$10,MATCH(SUMPRODUCT(('Сынып тізімі'!$D$3:$D$10=tblSchedule[[#Headers],[ДҮЙСЕНБІ]])*($B18&gt;='Сынып тізімі'!$F$3:$F$10)*($B18&lt;='Сынып тізімі'!$G$3:$G$10),'Сынып тізімі'!$H$3:$H$10),'Сынып тізімі'!$H$3:$H$10,0),2),0)</f>
        <v>0</v>
      </c>
      <c r="E18" s="3" t="str">
        <f>IFERROR(INDEX('Сынып тізімі'!$B$3:$H$10,MATCH(SUMPRODUCT(('Сынып тізімі'!$D$3:$D$10=tblSchedule[[#Headers],[СЕЙСЕНБІ]])*($B18&gt;='Сынып тізімі'!$F$3:$F$10)*($B18&lt;='Сынып тізімі'!$G$3:$G$10),'Сынып тізімі'!$H$3:$H$10),'Сынып тізімі'!$H$3:$H$10,0),2),0)</f>
        <v>HPE-295</v>
      </c>
      <c r="F18" s="3">
        <f>IFERROR(INDEX('Сынып тізімі'!$B$3:$H$10,MATCH(SUMPRODUCT(('Сынып тізімі'!$D$3:$D$10=tblSchedule[[#Headers],[СӘРСЕНБІ]])*($B18&gt;='Сынып тізімі'!$F$3:$F$10)*($B18&lt;='Сынып тізімі'!$G$3:$G$10),'Сынып тізімі'!$H$3:$H$10),'Сынып тізімі'!$H$3:$H$10,0),2),0)</f>
        <v>0</v>
      </c>
      <c r="G18" s="3" t="str">
        <f>IFERROR(INDEX('Сынып тізімі'!$B$3:$H$10,MATCH(SUMPRODUCT(('Сынып тізімі'!$D$3:$D$10=tblSchedule[[#Headers],[БЕЙСЕНБІ]])*($B18&gt;='Сынып тізімі'!$F$3:$F$10)*($B18&lt;='Сынып тізімі'!$G$3:$G$10),'Сынып тізімі'!$H$3:$H$10),'Сынып тізімі'!$H$3:$H$10,0),2),0)</f>
        <v>HPE-295</v>
      </c>
      <c r="H18" s="3">
        <f>IFERROR(INDEX('Сынып тізімі'!$B$3:$H$10,MATCH(SUMPRODUCT(('Сынып тізімі'!$D$3:$D$10=tblSchedule[[#Headers],[ЖҰМА]])*($B18&gt;='Сынып тізімі'!$F$3:$F$10)*($B18&lt;='Сынып тізімі'!$G$3:$G$10),'Сынып тізімі'!$H$3:$H$10),'Сынып тізімі'!$H$3:$H$10,0),2),0)</f>
        <v>0</v>
      </c>
      <c r="I18" s="3">
        <f>IFERROR(INDEX('Сынып тізімі'!$B$3:$H$10,MATCH(SUMPRODUCT(('Сынып тізімі'!$D$3:$D$10=tblSchedule[[#Headers],[СЕНБІ]])*($B18&gt;='Сынып тізімі'!$F$3:$F$10)*($B18&lt;='Сынып тізімі'!$G$3:$G$10),'Сынып тізімі'!$H$3:$H$10),'Сынып тізімі'!$H$3:$H$10,0),2),0)</f>
        <v>0</v>
      </c>
    </row>
    <row r="19" spans="2:9" ht="18" customHeight="1" x14ac:dyDescent="0.2">
      <c r="B19" s="10">
        <f t="shared" si="0"/>
        <v>0.48958333333333359</v>
      </c>
      <c r="C19" s="3">
        <f>IFERROR(INDEX('Сынып тізімі'!$B$3:$H$10,MATCH(SUMPRODUCT(('Сынып тізімі'!$D$3:$D$10=tblSchedule[[#Headers],[ЖЕКСЕНБІ]])*($B19&gt;='Сынып тізімі'!$F$3:$F$10)*($B19&lt;='Сынып тізімі'!$G$3:$G$10),'Сынып тізімі'!$H$3:$H$10),'Сынып тізімі'!$H$3:$H$10,0),2),0)</f>
        <v>0</v>
      </c>
      <c r="D19" s="3">
        <f>IFERROR(INDEX('Сынып тізімі'!$B$3:$H$10,MATCH(SUMPRODUCT(('Сынып тізімі'!$D$3:$D$10=tblSchedule[[#Headers],[ДҮЙСЕНБІ]])*($B19&gt;='Сынып тізімі'!$F$3:$F$10)*($B19&lt;='Сынып тізімі'!$G$3:$G$10),'Сынып тізімі'!$H$3:$H$10),'Сынып тізімі'!$H$3:$H$10,0),2),0)</f>
        <v>0</v>
      </c>
      <c r="E19" s="3" t="str">
        <f>IFERROR(INDEX('Сынып тізімі'!$B$3:$H$10,MATCH(SUMPRODUCT(('Сынып тізімі'!$D$3:$D$10=tblSchedule[[#Headers],[СЕЙСЕНБІ]])*($B19&gt;='Сынып тізімі'!$F$3:$F$10)*($B19&lt;='Сынып тізімі'!$G$3:$G$10),'Сынып тізімі'!$H$3:$H$10),'Сынып тізімі'!$H$3:$H$10,0),2),0)</f>
        <v>HPE-295</v>
      </c>
      <c r="F19" s="3">
        <f>IFERROR(INDEX('Сынып тізімі'!$B$3:$H$10,MATCH(SUMPRODUCT(('Сынып тізімі'!$D$3:$D$10=tblSchedule[[#Headers],[СӘРСЕНБІ]])*($B19&gt;='Сынып тізімі'!$F$3:$F$10)*($B19&lt;='Сынып тізімі'!$G$3:$G$10),'Сынып тізімі'!$H$3:$H$10),'Сынып тізімі'!$H$3:$H$10,0),2),0)</f>
        <v>0</v>
      </c>
      <c r="G19" s="3" t="str">
        <f>IFERROR(INDEX('Сынып тізімі'!$B$3:$H$10,MATCH(SUMPRODUCT(('Сынып тізімі'!$D$3:$D$10=tblSchedule[[#Headers],[БЕЙСЕНБІ]])*($B19&gt;='Сынып тізімі'!$F$3:$F$10)*($B19&lt;='Сынып тізімі'!$G$3:$G$10),'Сынып тізімі'!$H$3:$H$10),'Сынып тізімі'!$H$3:$H$10,0),2),0)</f>
        <v>HPE-295</v>
      </c>
      <c r="H19" s="3">
        <f>IFERROR(INDEX('Сынып тізімі'!$B$3:$H$10,MATCH(SUMPRODUCT(('Сынып тізімі'!$D$3:$D$10=tblSchedule[[#Headers],[ЖҰМА]])*($B19&gt;='Сынып тізімі'!$F$3:$F$10)*($B19&lt;='Сынып тізімі'!$G$3:$G$10),'Сынып тізімі'!$H$3:$H$10),'Сынып тізімі'!$H$3:$H$10,0),2),0)</f>
        <v>0</v>
      </c>
      <c r="I19" s="3">
        <f>IFERROR(INDEX('Сынып тізімі'!$B$3:$H$10,MATCH(SUMPRODUCT(('Сынып тізімі'!$D$3:$D$10=tblSchedule[[#Headers],[СЕНБІ]])*($B19&gt;='Сынып тізімі'!$F$3:$F$10)*($B19&lt;='Сынып тізімі'!$G$3:$G$10),'Сынып тізімі'!$H$3:$H$10),'Сынып тізімі'!$H$3:$H$10,0),2),0)</f>
        <v>0</v>
      </c>
    </row>
    <row r="20" spans="2:9" ht="18" customHeight="1" x14ac:dyDescent="0.2">
      <c r="B20" s="10">
        <f t="shared" si="0"/>
        <v>0.50000000000000022</v>
      </c>
      <c r="C20" s="3">
        <f>IFERROR(INDEX('Сынып тізімі'!$B$3:$H$10,MATCH(SUMPRODUCT(('Сынып тізімі'!$D$3:$D$10=tblSchedule[[#Headers],[ЖЕКСЕНБІ]])*($B20&gt;='Сынып тізімі'!$F$3:$F$10)*($B20&lt;='Сынып тізімі'!$G$3:$G$10),'Сынып тізімі'!$H$3:$H$10),'Сынып тізімі'!$H$3:$H$10,0),2),0)</f>
        <v>0</v>
      </c>
      <c r="D20" s="3">
        <f>IFERROR(INDEX('Сынып тізімі'!$B$3:$H$10,MATCH(SUMPRODUCT(('Сынып тізімі'!$D$3:$D$10=tblSchedule[[#Headers],[ДҮЙСЕНБІ]])*($B20&gt;='Сынып тізімі'!$F$3:$F$10)*($B20&lt;='Сынып тізімі'!$G$3:$G$10),'Сынып тізімі'!$H$3:$H$10),'Сынып тізімі'!$H$3:$H$10,0),2),0)</f>
        <v>0</v>
      </c>
      <c r="E20" s="3" t="str">
        <f>IFERROR(INDEX('Сынып тізімі'!$B$3:$H$10,MATCH(SUMPRODUCT(('Сынып тізімі'!$D$3:$D$10=tblSchedule[[#Headers],[СЕЙСЕНБІ]])*($B20&gt;='Сынып тізімі'!$F$3:$F$10)*($B20&lt;='Сынып тізімі'!$G$3:$G$10),'Сынып тізімі'!$H$3:$H$10),'Сынып тізімі'!$H$3:$H$10,0),2),0)</f>
        <v>HPE-295</v>
      </c>
      <c r="F20" s="3">
        <f>IFERROR(INDEX('Сынып тізімі'!$B$3:$H$10,MATCH(SUMPRODUCT(('Сынып тізімі'!$D$3:$D$10=tblSchedule[[#Headers],[СӘРСЕНБІ]])*($B20&gt;='Сынып тізімі'!$F$3:$F$10)*($B20&lt;='Сынып тізімі'!$G$3:$G$10),'Сынып тізімі'!$H$3:$H$10),'Сынып тізімі'!$H$3:$H$10,0),2),0)</f>
        <v>0</v>
      </c>
      <c r="G20" s="3" t="str">
        <f>IFERROR(INDEX('Сынып тізімі'!$B$3:$H$10,MATCH(SUMPRODUCT(('Сынып тізімі'!$D$3:$D$10=tblSchedule[[#Headers],[БЕЙСЕНБІ]])*($B20&gt;='Сынып тізімі'!$F$3:$F$10)*($B20&lt;='Сынып тізімі'!$G$3:$G$10),'Сынып тізімі'!$H$3:$H$10),'Сынып тізімі'!$H$3:$H$10,0),2),0)</f>
        <v>HPE-295</v>
      </c>
      <c r="H20" s="3">
        <f>IFERROR(INDEX('Сынып тізімі'!$B$3:$H$10,MATCH(SUMPRODUCT(('Сынып тізімі'!$D$3:$D$10=tblSchedule[[#Headers],[ЖҰМА]])*($B20&gt;='Сынып тізімі'!$F$3:$F$10)*($B20&lt;='Сынып тізімі'!$G$3:$G$10),'Сынып тізімі'!$H$3:$H$10),'Сынып тізімі'!$H$3:$H$10,0),2),0)</f>
        <v>0</v>
      </c>
      <c r="I20" s="3">
        <f>IFERROR(INDEX('Сынып тізімі'!$B$3:$H$10,MATCH(SUMPRODUCT(('Сынып тізімі'!$D$3:$D$10=tblSchedule[[#Headers],[СЕНБІ]])*($B20&gt;='Сынып тізімі'!$F$3:$F$10)*($B20&lt;='Сынып тізімі'!$G$3:$G$10),'Сынып тізімі'!$H$3:$H$10),'Сынып тізімі'!$H$3:$H$10,0),2),0)</f>
        <v>0</v>
      </c>
    </row>
    <row r="21" spans="2:9" ht="18" customHeight="1" x14ac:dyDescent="0.2">
      <c r="B21" s="10">
        <f t="shared" si="0"/>
        <v>0.51041666666666685</v>
      </c>
      <c r="C21" s="3">
        <f>IFERROR(INDEX('Сынып тізімі'!$B$3:$H$10,MATCH(SUMPRODUCT(('Сынып тізімі'!$D$3:$D$10=tblSchedule[[#Headers],[ЖЕКСЕНБІ]])*($B21&gt;='Сынып тізімі'!$F$3:$F$10)*($B21&lt;='Сынып тізімі'!$G$3:$G$10),'Сынып тізімі'!$H$3:$H$10),'Сынып тізімі'!$H$3:$H$10,0),2),0)</f>
        <v>0</v>
      </c>
      <c r="D21" s="3">
        <f>IFERROR(INDEX('Сынып тізімі'!$B$3:$H$10,MATCH(SUMPRODUCT(('Сынып тізімі'!$D$3:$D$10=tblSchedule[[#Headers],[ДҮЙСЕНБІ]])*($B21&gt;='Сынып тізімі'!$F$3:$F$10)*($B21&lt;='Сынып тізімі'!$G$3:$G$10),'Сынып тізімі'!$H$3:$H$10),'Сынып тізімі'!$H$3:$H$10,0),2),0)</f>
        <v>0</v>
      </c>
      <c r="E21" s="3">
        <f>IFERROR(INDEX('Сынып тізімі'!$B$3:$H$10,MATCH(SUMPRODUCT(('Сынып тізімі'!$D$3:$D$10=tblSchedule[[#Headers],[СЕЙСЕНБІ]])*($B21&gt;='Сынып тізімі'!$F$3:$F$10)*($B21&lt;='Сынып тізімі'!$G$3:$G$10),'Сынып тізімі'!$H$3:$H$10),'Сынып тізімі'!$H$3:$H$10,0),2),0)</f>
        <v>0</v>
      </c>
      <c r="F21" s="3">
        <f>IFERROR(INDEX('Сынып тізімі'!$B$3:$H$10,MATCH(SUMPRODUCT(('Сынып тізімі'!$D$3:$D$10=tblSchedule[[#Headers],[СӘРСЕНБІ]])*($B21&gt;='Сынып тізімі'!$F$3:$F$10)*($B21&lt;='Сынып тізімі'!$G$3:$G$10),'Сынып тізімі'!$H$3:$H$10),'Сынып тізімі'!$H$3:$H$10,0),2),0)</f>
        <v>0</v>
      </c>
      <c r="G21" s="3">
        <f>IFERROR(INDEX('Сынып тізімі'!$B$3:$H$10,MATCH(SUMPRODUCT(('Сынып тізімі'!$D$3:$D$10=tblSchedule[[#Headers],[БЕЙСЕНБІ]])*($B21&gt;='Сынып тізімі'!$F$3:$F$10)*($B21&lt;='Сынып тізімі'!$G$3:$G$10),'Сынып тізімі'!$H$3:$H$10),'Сынып тізімі'!$H$3:$H$10,0),2),0)</f>
        <v>0</v>
      </c>
      <c r="H21" s="3">
        <f>IFERROR(INDEX('Сынып тізімі'!$B$3:$H$10,MATCH(SUMPRODUCT(('Сынып тізімі'!$D$3:$D$10=tblSchedule[[#Headers],[ЖҰМА]])*($B21&gt;='Сынып тізімі'!$F$3:$F$10)*($B21&lt;='Сынып тізімі'!$G$3:$G$10),'Сынып тізімі'!$H$3:$H$10),'Сынып тізімі'!$H$3:$H$10,0),2),0)</f>
        <v>0</v>
      </c>
      <c r="I21" s="3">
        <f>IFERROR(INDEX('Сынып тізімі'!$B$3:$H$10,MATCH(SUMPRODUCT(('Сынып тізімі'!$D$3:$D$10=tblSchedule[[#Headers],[СЕНБІ]])*($B21&gt;='Сынып тізімі'!$F$3:$F$10)*($B21&lt;='Сынып тізімі'!$G$3:$G$10),'Сынып тізімі'!$H$3:$H$10),'Сынып тізімі'!$H$3:$H$10,0),2),0)</f>
        <v>0</v>
      </c>
    </row>
    <row r="22" spans="2:9" ht="18" customHeight="1" x14ac:dyDescent="0.2">
      <c r="B22" s="10">
        <f t="shared" si="0"/>
        <v>0.52083333333333348</v>
      </c>
      <c r="C22" s="3">
        <f>IFERROR(INDEX('Сынып тізімі'!$B$3:$H$10,MATCH(SUMPRODUCT(('Сынып тізімі'!$D$3:$D$10=tblSchedule[[#Headers],[ЖЕКСЕНБІ]])*($B22&gt;='Сынып тізімі'!$F$3:$F$10)*($B22&lt;='Сынып тізімі'!$G$3:$G$10),'Сынып тізімі'!$H$3:$H$10),'Сынып тізімі'!$H$3:$H$10,0),2),0)</f>
        <v>0</v>
      </c>
      <c r="D22" s="3">
        <f>IFERROR(INDEX('Сынып тізімі'!$B$3:$H$10,MATCH(SUMPRODUCT(('Сынып тізімі'!$D$3:$D$10=tblSchedule[[#Headers],[ДҮЙСЕНБІ]])*($B22&gt;='Сынып тізімі'!$F$3:$F$10)*($B22&lt;='Сынып тізімі'!$G$3:$G$10),'Сынып тізімі'!$H$3:$H$10),'Сынып тізімі'!$H$3:$H$10,0),2),0)</f>
        <v>0</v>
      </c>
      <c r="E22" s="3">
        <f>IFERROR(INDEX('Сынып тізімі'!$B$3:$H$10,MATCH(SUMPRODUCT(('Сынып тізімі'!$D$3:$D$10=tblSchedule[[#Headers],[СЕЙСЕНБІ]])*($B22&gt;='Сынып тізімі'!$F$3:$F$10)*($B22&lt;='Сынып тізімі'!$G$3:$G$10),'Сынып тізімі'!$H$3:$H$10),'Сынып тізімі'!$H$3:$H$10,0),2),0)</f>
        <v>0</v>
      </c>
      <c r="F22" s="3">
        <f>IFERROR(INDEX('Сынып тізімі'!$B$3:$H$10,MATCH(SUMPRODUCT(('Сынып тізімі'!$D$3:$D$10=tblSchedule[[#Headers],[СӘРСЕНБІ]])*($B22&gt;='Сынып тізімі'!$F$3:$F$10)*($B22&lt;='Сынып тізімі'!$G$3:$G$10),'Сынып тізімі'!$H$3:$H$10),'Сынып тізімі'!$H$3:$H$10,0),2),0)</f>
        <v>0</v>
      </c>
      <c r="G22" s="3">
        <f>IFERROR(INDEX('Сынып тізімі'!$B$3:$H$10,MATCH(SUMPRODUCT(('Сынып тізімі'!$D$3:$D$10=tblSchedule[[#Headers],[БЕЙСЕНБІ]])*($B22&gt;='Сынып тізімі'!$F$3:$F$10)*($B22&lt;='Сынып тізімі'!$G$3:$G$10),'Сынып тізімі'!$H$3:$H$10),'Сынып тізімі'!$H$3:$H$10,0),2),0)</f>
        <v>0</v>
      </c>
      <c r="H22" s="3">
        <f>IFERROR(INDEX('Сынып тізімі'!$B$3:$H$10,MATCH(SUMPRODUCT(('Сынып тізімі'!$D$3:$D$10=tblSchedule[[#Headers],[ЖҰМА]])*($B22&gt;='Сынып тізімі'!$F$3:$F$10)*($B22&lt;='Сынып тізімі'!$G$3:$G$10),'Сынып тізімі'!$H$3:$H$10),'Сынып тізімі'!$H$3:$H$10,0),2),0)</f>
        <v>0</v>
      </c>
      <c r="I22" s="3">
        <f>IFERROR(INDEX('Сынып тізімі'!$B$3:$H$10,MATCH(SUMPRODUCT(('Сынып тізімі'!$D$3:$D$10=tblSchedule[[#Headers],[СЕНБІ]])*($B22&gt;='Сынып тізімі'!$F$3:$F$10)*($B22&lt;='Сынып тізімі'!$G$3:$G$10),'Сынып тізімі'!$H$3:$H$10),'Сынып тізімі'!$H$3:$H$10,0),2),0)</f>
        <v>0</v>
      </c>
    </row>
    <row r="23" spans="2:9" ht="18" customHeight="1" x14ac:dyDescent="0.2">
      <c r="B23" s="10">
        <f t="shared" si="0"/>
        <v>0.53125000000000011</v>
      </c>
      <c r="C23" s="3">
        <f>IFERROR(INDEX('Сынып тізімі'!$B$3:$H$10,MATCH(SUMPRODUCT(('Сынып тізімі'!$D$3:$D$10=tblSchedule[[#Headers],[ЖЕКСЕНБІ]])*($B23&gt;='Сынып тізімі'!$F$3:$F$10)*($B23&lt;='Сынып тізімі'!$G$3:$G$10),'Сынып тізімі'!$H$3:$H$10),'Сынып тізімі'!$H$3:$H$10,0),2),0)</f>
        <v>0</v>
      </c>
      <c r="D23" s="3">
        <f>IFERROR(INDEX('Сынып тізімі'!$B$3:$H$10,MATCH(SUMPRODUCT(('Сынып тізімі'!$D$3:$D$10=tblSchedule[[#Headers],[ДҮЙСЕНБІ]])*($B23&gt;='Сынып тізімі'!$F$3:$F$10)*($B23&lt;='Сынып тізімі'!$G$3:$G$10),'Сынып тізімі'!$H$3:$H$10),'Сынып тізімі'!$H$3:$H$10,0),2),0)</f>
        <v>0</v>
      </c>
      <c r="E23" s="3">
        <f>IFERROR(INDEX('Сынып тізімі'!$B$3:$H$10,MATCH(SUMPRODUCT(('Сынып тізімі'!$D$3:$D$10=tblSchedule[[#Headers],[СЕЙСЕНБІ]])*($B23&gt;='Сынып тізімі'!$F$3:$F$10)*($B23&lt;='Сынып тізімі'!$G$3:$G$10),'Сынып тізімі'!$H$3:$H$10),'Сынып тізімі'!$H$3:$H$10,0),2),0)</f>
        <v>0</v>
      </c>
      <c r="F23" s="3">
        <f>IFERROR(INDEX('Сынып тізімі'!$B$3:$H$10,MATCH(SUMPRODUCT(('Сынып тізімі'!$D$3:$D$10=tblSchedule[[#Headers],[СӘРСЕНБІ]])*($B23&gt;='Сынып тізімі'!$F$3:$F$10)*($B23&lt;='Сынып тізімі'!$G$3:$G$10),'Сынып тізімі'!$H$3:$H$10),'Сынып тізімі'!$H$3:$H$10,0),2),0)</f>
        <v>0</v>
      </c>
      <c r="G23" s="3">
        <f>IFERROR(INDEX('Сынып тізімі'!$B$3:$H$10,MATCH(SUMPRODUCT(('Сынып тізімі'!$D$3:$D$10=tblSchedule[[#Headers],[БЕЙСЕНБІ]])*($B23&gt;='Сынып тізімі'!$F$3:$F$10)*($B23&lt;='Сынып тізімі'!$G$3:$G$10),'Сынып тізімі'!$H$3:$H$10),'Сынып тізімі'!$H$3:$H$10,0),2),0)</f>
        <v>0</v>
      </c>
      <c r="H23" s="3">
        <f>IFERROR(INDEX('Сынып тізімі'!$B$3:$H$10,MATCH(SUMPRODUCT(('Сынып тізімі'!$D$3:$D$10=tblSchedule[[#Headers],[ЖҰМА]])*($B23&gt;='Сынып тізімі'!$F$3:$F$10)*($B23&lt;='Сынып тізімі'!$G$3:$G$10),'Сынып тізімі'!$H$3:$H$10),'Сынып тізімі'!$H$3:$H$10,0),2),0)</f>
        <v>0</v>
      </c>
      <c r="I23" s="3">
        <f>IFERROR(INDEX('Сынып тізімі'!$B$3:$H$10,MATCH(SUMPRODUCT(('Сынып тізімі'!$D$3:$D$10=tblSchedule[[#Headers],[СЕНБІ]])*($B23&gt;='Сынып тізімі'!$F$3:$F$10)*($B23&lt;='Сынып тізімі'!$G$3:$G$10),'Сынып тізімі'!$H$3:$H$10),'Сынып тізімі'!$H$3:$H$10,0),2),0)</f>
        <v>0</v>
      </c>
    </row>
    <row r="24" spans="2:9" ht="18" customHeight="1" x14ac:dyDescent="0.2">
      <c r="B24" s="10">
        <f t="shared" si="0"/>
        <v>0.54166666666666674</v>
      </c>
      <c r="C24" s="3">
        <f>IFERROR(INDEX('Сынып тізімі'!$B$3:$H$10,MATCH(SUMPRODUCT(('Сынып тізімі'!$D$3:$D$10=tblSchedule[[#Headers],[ЖЕКСЕНБІ]])*($B24&gt;='Сынып тізімі'!$F$3:$F$10)*($B24&lt;='Сынып тізімі'!$G$3:$G$10),'Сынып тізімі'!$H$3:$H$10),'Сынып тізімі'!$H$3:$H$10,0),2),0)</f>
        <v>0</v>
      </c>
      <c r="D24" s="3" t="str">
        <f>IFERROR(INDEX('Сынып тізімі'!$B$3:$H$10,MATCH(SUMPRODUCT(('Сынып тізімі'!$D$3:$D$10=tblSchedule[[#Headers],[ДҮЙСЕНБІ]])*($B24&gt;='Сынып тізімі'!$F$3:$F$10)*($B24&lt;='Сынып тізімі'!$G$3:$G$10),'Сынып тізімі'!$H$3:$H$10),'Сынып тізімі'!$H$3:$H$10,0),2),0)</f>
        <v>WR-121</v>
      </c>
      <c r="E24" s="3">
        <f>IFERROR(INDEX('Сынып тізімі'!$B$3:$H$10,MATCH(SUMPRODUCT(('Сынып тізімі'!$D$3:$D$10=tblSchedule[[#Headers],[СЕЙСЕНБІ]])*($B24&gt;='Сынып тізімі'!$F$3:$F$10)*($B24&lt;='Сынып тізімі'!$G$3:$G$10),'Сынып тізімі'!$H$3:$H$10),'Сынып тізімі'!$H$3:$H$10,0),2),0)</f>
        <v>0</v>
      </c>
      <c r="F24" s="3" t="str">
        <f>IFERROR(INDEX('Сынып тізімі'!$B$3:$H$10,MATCH(SUMPRODUCT(('Сынып тізімі'!$D$3:$D$10=tblSchedule[[#Headers],[СӘРСЕНБІ]])*($B24&gt;='Сынып тізімі'!$F$3:$F$10)*($B24&lt;='Сынып тізімі'!$G$3:$G$10),'Сынып тізімі'!$H$3:$H$10),'Сынып тізімі'!$H$3:$H$10,0),2),0)</f>
        <v>WR-121</v>
      </c>
      <c r="G24" s="3">
        <f>IFERROR(INDEX('Сынып тізімі'!$B$3:$H$10,MATCH(SUMPRODUCT(('Сынып тізімі'!$D$3:$D$10=tblSchedule[[#Headers],[БЕЙСЕНБІ]])*($B24&gt;='Сынып тізімі'!$F$3:$F$10)*($B24&lt;='Сынып тізімі'!$G$3:$G$10),'Сынып тізімі'!$H$3:$H$10),'Сынып тізімі'!$H$3:$H$10,0),2),0)</f>
        <v>0</v>
      </c>
      <c r="H24" s="3">
        <f>IFERROR(INDEX('Сынып тізімі'!$B$3:$H$10,MATCH(SUMPRODUCT(('Сынып тізімі'!$D$3:$D$10=tblSchedule[[#Headers],[ЖҰМА]])*($B24&gt;='Сынып тізімі'!$F$3:$F$10)*($B24&lt;='Сынып тізімі'!$G$3:$G$10),'Сынып тізімі'!$H$3:$H$10),'Сынып тізімі'!$H$3:$H$10,0),2),0)</f>
        <v>0</v>
      </c>
      <c r="I24" s="3">
        <f>IFERROR(INDEX('Сынып тізімі'!$B$3:$H$10,MATCH(SUMPRODUCT(('Сынып тізімі'!$D$3:$D$10=tblSchedule[[#Headers],[СЕНБІ]])*($B24&gt;='Сынып тізімі'!$F$3:$F$10)*($B24&lt;='Сынып тізімі'!$G$3:$G$10),'Сынып тізімі'!$H$3:$H$10),'Сынып тізімі'!$H$3:$H$10,0),2),0)</f>
        <v>0</v>
      </c>
    </row>
    <row r="25" spans="2:9" ht="18" customHeight="1" x14ac:dyDescent="0.2">
      <c r="B25" s="10">
        <f t="shared" si="0"/>
        <v>0.55208333333333337</v>
      </c>
      <c r="C25" s="3">
        <f>IFERROR(INDEX('Сынып тізімі'!$B$3:$H$10,MATCH(SUMPRODUCT(('Сынып тізімі'!$D$3:$D$10=tblSchedule[[#Headers],[ЖЕКСЕНБІ]])*($B25&gt;='Сынып тізімі'!$F$3:$F$10)*($B25&lt;='Сынып тізімі'!$G$3:$G$10),'Сынып тізімі'!$H$3:$H$10),'Сынып тізімі'!$H$3:$H$10,0),2),0)</f>
        <v>0</v>
      </c>
      <c r="D25" s="3" t="str">
        <f>IFERROR(INDEX('Сынып тізімі'!$B$3:$H$10,MATCH(SUMPRODUCT(('Сынып тізімі'!$D$3:$D$10=tblSchedule[[#Headers],[ДҮЙСЕНБІ]])*($B25&gt;='Сынып тізімі'!$F$3:$F$10)*($B25&lt;='Сынып тізімі'!$G$3:$G$10),'Сынып тізімі'!$H$3:$H$10),'Сынып тізімі'!$H$3:$H$10,0),2),0)</f>
        <v>WR-121</v>
      </c>
      <c r="E25" s="3">
        <f>IFERROR(INDEX('Сынып тізімі'!$B$3:$H$10,MATCH(SUMPRODUCT(('Сынып тізімі'!$D$3:$D$10=tblSchedule[[#Headers],[СЕЙСЕНБІ]])*($B25&gt;='Сынып тізімі'!$F$3:$F$10)*($B25&lt;='Сынып тізімі'!$G$3:$G$10),'Сынып тізімі'!$H$3:$H$10),'Сынып тізімі'!$H$3:$H$10,0),2),0)</f>
        <v>0</v>
      </c>
      <c r="F25" s="3" t="str">
        <f>IFERROR(INDEX('Сынып тізімі'!$B$3:$H$10,MATCH(SUMPRODUCT(('Сынып тізімі'!$D$3:$D$10=tblSchedule[[#Headers],[СӘРСЕНБІ]])*($B25&gt;='Сынып тізімі'!$F$3:$F$10)*($B25&lt;='Сынып тізімі'!$G$3:$G$10),'Сынып тізімі'!$H$3:$H$10),'Сынып тізімі'!$H$3:$H$10,0),2),0)</f>
        <v>WR-121</v>
      </c>
      <c r="G25" s="3">
        <f>IFERROR(INDEX('Сынып тізімі'!$B$3:$H$10,MATCH(SUMPRODUCT(('Сынып тізімі'!$D$3:$D$10=tblSchedule[[#Headers],[БЕЙСЕНБІ]])*($B25&gt;='Сынып тізімі'!$F$3:$F$10)*($B25&lt;='Сынып тізімі'!$G$3:$G$10),'Сынып тізімі'!$H$3:$H$10),'Сынып тізімі'!$H$3:$H$10,0),2),0)</f>
        <v>0</v>
      </c>
      <c r="H25" s="3">
        <f>IFERROR(INDEX('Сынып тізімі'!$B$3:$H$10,MATCH(SUMPRODUCT(('Сынып тізімі'!$D$3:$D$10=tblSchedule[[#Headers],[ЖҰМА]])*($B25&gt;='Сынып тізімі'!$F$3:$F$10)*($B25&lt;='Сынып тізімі'!$G$3:$G$10),'Сынып тізімі'!$H$3:$H$10),'Сынып тізімі'!$H$3:$H$10,0),2),0)</f>
        <v>0</v>
      </c>
      <c r="I25" s="3">
        <f>IFERROR(INDEX('Сынып тізімі'!$B$3:$H$10,MATCH(SUMPRODUCT(('Сынып тізімі'!$D$3:$D$10=tblSchedule[[#Headers],[СЕНБІ]])*($B25&gt;='Сынып тізімі'!$F$3:$F$10)*($B25&lt;='Сынып тізімі'!$G$3:$G$10),'Сынып тізімі'!$H$3:$H$10),'Сынып тізімі'!$H$3:$H$10,0),2),0)</f>
        <v>0</v>
      </c>
    </row>
    <row r="26" spans="2:9" ht="18" customHeight="1" x14ac:dyDescent="0.2">
      <c r="B26" s="10">
        <f t="shared" si="0"/>
        <v>0.5625</v>
      </c>
      <c r="C26" s="3">
        <f>IFERROR(INDEX('Сынып тізімі'!$B$3:$H$10,MATCH(SUMPRODUCT(('Сынып тізімі'!$D$3:$D$10=tblSchedule[[#Headers],[ЖЕКСЕНБІ]])*($B26&gt;='Сынып тізімі'!$F$3:$F$10)*($B26&lt;='Сынып тізімі'!$G$3:$G$10),'Сынып тізімі'!$H$3:$H$10),'Сынып тізімі'!$H$3:$H$10,0),2),0)</f>
        <v>0</v>
      </c>
      <c r="D26" s="3" t="str">
        <f>IFERROR(INDEX('Сынып тізімі'!$B$3:$H$10,MATCH(SUMPRODUCT(('Сынып тізімі'!$D$3:$D$10=tblSchedule[[#Headers],[ДҮЙСЕНБІ]])*($B26&gt;='Сынып тізімі'!$F$3:$F$10)*($B26&lt;='Сынып тізімі'!$G$3:$G$10),'Сынып тізімі'!$H$3:$H$10),'Сынып тізімі'!$H$3:$H$10,0),2),0)</f>
        <v>WR-121</v>
      </c>
      <c r="E26" s="3">
        <f>IFERROR(INDEX('Сынып тізімі'!$B$3:$H$10,MATCH(SUMPRODUCT(('Сынып тізімі'!$D$3:$D$10=tblSchedule[[#Headers],[СЕЙСЕНБІ]])*($B26&gt;='Сынып тізімі'!$F$3:$F$10)*($B26&lt;='Сынып тізімі'!$G$3:$G$10),'Сынып тізімі'!$H$3:$H$10),'Сынып тізімі'!$H$3:$H$10,0),2),0)</f>
        <v>0</v>
      </c>
      <c r="F26" s="3" t="str">
        <f>IFERROR(INDEX('Сынып тізімі'!$B$3:$H$10,MATCH(SUMPRODUCT(('Сынып тізімі'!$D$3:$D$10=tblSchedule[[#Headers],[СӘРСЕНБІ]])*($B26&gt;='Сынып тізімі'!$F$3:$F$10)*($B26&lt;='Сынып тізімі'!$G$3:$G$10),'Сынып тізімі'!$H$3:$H$10),'Сынып тізімі'!$H$3:$H$10,0),2),0)</f>
        <v>WR-121</v>
      </c>
      <c r="G26" s="3">
        <f>IFERROR(INDEX('Сынып тізімі'!$B$3:$H$10,MATCH(SUMPRODUCT(('Сынып тізімі'!$D$3:$D$10=tblSchedule[[#Headers],[БЕЙСЕНБІ]])*($B26&gt;='Сынып тізімі'!$F$3:$F$10)*($B26&lt;='Сынып тізімі'!$G$3:$G$10),'Сынып тізімі'!$H$3:$H$10),'Сынып тізімі'!$H$3:$H$10,0),2),0)</f>
        <v>0</v>
      </c>
      <c r="H26" s="3">
        <f>IFERROR(INDEX('Сынып тізімі'!$B$3:$H$10,MATCH(SUMPRODUCT(('Сынып тізімі'!$D$3:$D$10=tblSchedule[[#Headers],[ЖҰМА]])*($B26&gt;='Сынып тізімі'!$F$3:$F$10)*($B26&lt;='Сынып тізімі'!$G$3:$G$10),'Сынып тізімі'!$H$3:$H$10),'Сынып тізімі'!$H$3:$H$10,0),2),0)</f>
        <v>0</v>
      </c>
      <c r="I26" s="3">
        <f>IFERROR(INDEX('Сынып тізімі'!$B$3:$H$10,MATCH(SUMPRODUCT(('Сынып тізімі'!$D$3:$D$10=tblSchedule[[#Headers],[СЕНБІ]])*($B26&gt;='Сынып тізімі'!$F$3:$F$10)*($B26&lt;='Сынып тізімі'!$G$3:$G$10),'Сынып тізімі'!$H$3:$H$10),'Сынып тізімі'!$H$3:$H$10,0),2),0)</f>
        <v>0</v>
      </c>
    </row>
    <row r="27" spans="2:9" ht="18" customHeight="1" x14ac:dyDescent="0.2">
      <c r="B27" s="10">
        <f t="shared" si="0"/>
        <v>0.57291666666666663</v>
      </c>
      <c r="C27" s="3">
        <f>IFERROR(INDEX('Сынып тізімі'!$B$3:$H$10,MATCH(SUMPRODUCT(('Сынып тізімі'!$D$3:$D$10=tblSchedule[[#Headers],[ЖЕКСЕНБІ]])*($B27&gt;='Сынып тізімі'!$F$3:$F$10)*($B27&lt;='Сынып тізімі'!$G$3:$G$10),'Сынып тізімі'!$H$3:$H$10),'Сынып тізімі'!$H$3:$H$10,0),2),0)</f>
        <v>0</v>
      </c>
      <c r="D27" s="3" t="str">
        <f>IFERROR(INDEX('Сынып тізімі'!$B$3:$H$10,MATCH(SUMPRODUCT(('Сынып тізімі'!$D$3:$D$10=tblSchedule[[#Headers],[ДҮЙСЕНБІ]])*($B27&gt;='Сынып тізімі'!$F$3:$F$10)*($B27&lt;='Сынып тізімі'!$G$3:$G$10),'Сынып тізімі'!$H$3:$H$10),'Сынып тізімі'!$H$3:$H$10,0),2),0)</f>
        <v>WR-121</v>
      </c>
      <c r="E27" s="3">
        <f>IFERROR(INDEX('Сынып тізімі'!$B$3:$H$10,MATCH(SUMPRODUCT(('Сынып тізімі'!$D$3:$D$10=tblSchedule[[#Headers],[СЕЙСЕНБІ]])*($B27&gt;='Сынып тізімі'!$F$3:$F$10)*($B27&lt;='Сынып тізімі'!$G$3:$G$10),'Сынып тізімі'!$H$3:$H$10),'Сынып тізімі'!$H$3:$H$10,0),2),0)</f>
        <v>0</v>
      </c>
      <c r="F27" s="3" t="str">
        <f>IFERROR(INDEX('Сынып тізімі'!$B$3:$H$10,MATCH(SUMPRODUCT(('Сынып тізімі'!$D$3:$D$10=tblSchedule[[#Headers],[СӘРСЕНБІ]])*($B27&gt;='Сынып тізімі'!$F$3:$F$10)*($B27&lt;='Сынып тізімі'!$G$3:$G$10),'Сынып тізімі'!$H$3:$H$10),'Сынып тізімі'!$H$3:$H$10,0),2),0)</f>
        <v>WR-121</v>
      </c>
      <c r="G27" s="3">
        <f>IFERROR(INDEX('Сынып тізімі'!$B$3:$H$10,MATCH(SUMPRODUCT(('Сынып тізімі'!$D$3:$D$10=tblSchedule[[#Headers],[БЕЙСЕНБІ]])*($B27&gt;='Сынып тізімі'!$F$3:$F$10)*($B27&lt;='Сынып тізімі'!$G$3:$G$10),'Сынып тізімі'!$H$3:$H$10),'Сынып тізімі'!$H$3:$H$10,0),2),0)</f>
        <v>0</v>
      </c>
      <c r="H27" s="3">
        <f>IFERROR(INDEX('Сынып тізімі'!$B$3:$H$10,MATCH(SUMPRODUCT(('Сынып тізімі'!$D$3:$D$10=tblSchedule[[#Headers],[ЖҰМА]])*($B27&gt;='Сынып тізімі'!$F$3:$F$10)*($B27&lt;='Сынып тізімі'!$G$3:$G$10),'Сынып тізімі'!$H$3:$H$10),'Сынып тізімі'!$H$3:$H$10,0),2),0)</f>
        <v>0</v>
      </c>
      <c r="I27" s="3">
        <f>IFERROR(INDEX('Сынып тізімі'!$B$3:$H$10,MATCH(SUMPRODUCT(('Сынып тізімі'!$D$3:$D$10=tblSchedule[[#Headers],[СЕНБІ]])*($B27&gt;='Сынып тізімі'!$F$3:$F$10)*($B27&lt;='Сынып тізімі'!$G$3:$G$10),'Сынып тізімі'!$H$3:$H$10),'Сынып тізімі'!$H$3:$H$10,0),2),0)</f>
        <v>0</v>
      </c>
    </row>
    <row r="28" spans="2:9" ht="18" customHeight="1" x14ac:dyDescent="0.2">
      <c r="B28" s="10">
        <f t="shared" si="0"/>
        <v>0.58333333333333326</v>
      </c>
      <c r="C28" s="3">
        <f>IFERROR(INDEX('Сынып тізімі'!$B$3:$H$10,MATCH(SUMPRODUCT(('Сынып тізімі'!$D$3:$D$10=tblSchedule[[#Headers],[ЖЕКСЕНБІ]])*($B28&gt;='Сынып тізімі'!$F$3:$F$10)*($B28&lt;='Сынып тізімі'!$G$3:$G$10),'Сынып тізімі'!$H$3:$H$10),'Сынып тізімі'!$H$3:$H$10,0),2),0)</f>
        <v>0</v>
      </c>
      <c r="D28" s="3" t="str">
        <f>IFERROR(INDEX('Сынып тізімі'!$B$3:$H$10,MATCH(SUMPRODUCT(('Сынып тізімі'!$D$3:$D$10=tblSchedule[[#Headers],[ДҮЙСЕНБІ]])*($B28&gt;='Сынып тізімі'!$F$3:$F$10)*($B28&lt;='Сынып тізімі'!$G$3:$G$10),'Сынып тізімі'!$H$3:$H$10),'Сынып тізімі'!$H$3:$H$10,0),2),0)</f>
        <v>WR-121</v>
      </c>
      <c r="E28" s="3">
        <f>IFERROR(INDEX('Сынып тізімі'!$B$3:$H$10,MATCH(SUMPRODUCT(('Сынып тізімі'!$D$3:$D$10=tblSchedule[[#Headers],[СЕЙСЕНБІ]])*($B28&gt;='Сынып тізімі'!$F$3:$F$10)*($B28&lt;='Сынып тізімі'!$G$3:$G$10),'Сынып тізімі'!$H$3:$H$10),'Сынып тізімі'!$H$3:$H$10,0),2),0)</f>
        <v>0</v>
      </c>
      <c r="F28" s="3" t="str">
        <f>IFERROR(INDEX('Сынып тізімі'!$B$3:$H$10,MATCH(SUMPRODUCT(('Сынып тізімі'!$D$3:$D$10=tblSchedule[[#Headers],[СӘРСЕНБІ]])*($B28&gt;='Сынып тізімі'!$F$3:$F$10)*($B28&lt;='Сынып тізімі'!$G$3:$G$10),'Сынып тізімі'!$H$3:$H$10),'Сынып тізімі'!$H$3:$H$10,0),2),0)</f>
        <v>WR-121</v>
      </c>
      <c r="G28" s="3">
        <f>IFERROR(INDEX('Сынып тізімі'!$B$3:$H$10,MATCH(SUMPRODUCT(('Сынып тізімі'!$D$3:$D$10=tblSchedule[[#Headers],[БЕЙСЕНБІ]])*($B28&gt;='Сынып тізімі'!$F$3:$F$10)*($B28&lt;='Сынып тізімі'!$G$3:$G$10),'Сынып тізімі'!$H$3:$H$10),'Сынып тізімі'!$H$3:$H$10,0),2),0)</f>
        <v>0</v>
      </c>
      <c r="H28" s="3">
        <f>IFERROR(INDEX('Сынып тізімі'!$B$3:$H$10,MATCH(SUMPRODUCT(('Сынып тізімі'!$D$3:$D$10=tblSchedule[[#Headers],[ЖҰМА]])*($B28&gt;='Сынып тізімі'!$F$3:$F$10)*($B28&lt;='Сынып тізімі'!$G$3:$G$10),'Сынып тізімі'!$H$3:$H$10),'Сынып тізімі'!$H$3:$H$10,0),2),0)</f>
        <v>0</v>
      </c>
      <c r="I28" s="3">
        <f>IFERROR(INDEX('Сынып тізімі'!$B$3:$H$10,MATCH(SUMPRODUCT(('Сынып тізімі'!$D$3:$D$10=tblSchedule[[#Headers],[СЕНБІ]])*($B28&gt;='Сынып тізімі'!$F$3:$F$10)*($B28&lt;='Сынып тізімі'!$G$3:$G$10),'Сынып тізімі'!$H$3:$H$10),'Сынып тізімі'!$H$3:$H$10,0),2),0)</f>
        <v>0</v>
      </c>
    </row>
    <row r="29" spans="2:9" ht="18" customHeight="1" x14ac:dyDescent="0.2">
      <c r="B29" s="10">
        <f t="shared" si="0"/>
        <v>0.59374999999999989</v>
      </c>
      <c r="C29" s="3">
        <f>IFERROR(INDEX('Сынып тізімі'!$B$3:$H$10,MATCH(SUMPRODUCT(('Сынып тізімі'!$D$3:$D$10=tblSchedule[[#Headers],[ЖЕКСЕНБІ]])*($B29&gt;='Сынып тізімі'!$F$3:$F$10)*($B29&lt;='Сынып тізімі'!$G$3:$G$10),'Сынып тізімі'!$H$3:$H$10),'Сынып тізімі'!$H$3:$H$10,0),2),0)</f>
        <v>0</v>
      </c>
      <c r="D29" s="3">
        <f>IFERROR(INDEX('Сынып тізімі'!$B$3:$H$10,MATCH(SUMPRODUCT(('Сынып тізімі'!$D$3:$D$10=tblSchedule[[#Headers],[ДҮЙСЕНБІ]])*($B29&gt;='Сынып тізімі'!$F$3:$F$10)*($B29&lt;='Сынып тізімі'!$G$3:$G$10),'Сынып тізімі'!$H$3:$H$10),'Сынып тізімі'!$H$3:$H$10,0),2),0)</f>
        <v>0</v>
      </c>
      <c r="E29" s="3">
        <f>IFERROR(INDEX('Сынып тізімі'!$B$3:$H$10,MATCH(SUMPRODUCT(('Сынып тізімі'!$D$3:$D$10=tblSchedule[[#Headers],[СЕЙСЕНБІ]])*($B29&gt;='Сынып тізімі'!$F$3:$F$10)*($B29&lt;='Сынып тізімі'!$G$3:$G$10),'Сынып тізімі'!$H$3:$H$10),'Сынып тізімі'!$H$3:$H$10,0),2),0)</f>
        <v>0</v>
      </c>
      <c r="F29" s="3">
        <f>IFERROR(INDEX('Сынып тізімі'!$B$3:$H$10,MATCH(SUMPRODUCT(('Сынып тізімі'!$D$3:$D$10=tblSchedule[[#Headers],[СӘРСЕНБІ]])*($B29&gt;='Сынып тізімі'!$F$3:$F$10)*($B29&lt;='Сынып тізімі'!$G$3:$G$10),'Сынып тізімі'!$H$3:$H$10),'Сынып тізімі'!$H$3:$H$10,0),2),0)</f>
        <v>0</v>
      </c>
      <c r="G29" s="3">
        <f>IFERROR(INDEX('Сынып тізімі'!$B$3:$H$10,MATCH(SUMPRODUCT(('Сынып тізімі'!$D$3:$D$10=tblSchedule[[#Headers],[БЕЙСЕНБІ]])*($B29&gt;='Сынып тізімі'!$F$3:$F$10)*($B29&lt;='Сынып тізімі'!$G$3:$G$10),'Сынып тізімі'!$H$3:$H$10),'Сынып тізімі'!$H$3:$H$10,0),2),0)</f>
        <v>0</v>
      </c>
      <c r="H29" s="3">
        <f>IFERROR(INDEX('Сынып тізімі'!$B$3:$H$10,MATCH(SUMPRODUCT(('Сынып тізімі'!$D$3:$D$10=tblSchedule[[#Headers],[ЖҰМА]])*($B29&gt;='Сынып тізімі'!$F$3:$F$10)*($B29&lt;='Сынып тізімі'!$G$3:$G$10),'Сынып тізімі'!$H$3:$H$10),'Сынып тізімі'!$H$3:$H$10,0),2),0)</f>
        <v>0</v>
      </c>
      <c r="I29" s="3">
        <f>IFERROR(INDEX('Сынып тізімі'!$B$3:$H$10,MATCH(SUMPRODUCT(('Сынып тізімі'!$D$3:$D$10=tblSchedule[[#Headers],[СЕНБІ]])*($B29&gt;='Сынып тізімі'!$F$3:$F$10)*($B29&lt;='Сынып тізімі'!$G$3:$G$10),'Сынып тізімі'!$H$3:$H$10),'Сынып тізімі'!$H$3:$H$10,0),2),0)</f>
        <v>0</v>
      </c>
    </row>
    <row r="30" spans="2:9" ht="18" customHeight="1" x14ac:dyDescent="0.2">
      <c r="B30" s="10">
        <f t="shared" si="0"/>
        <v>0.60416666666666652</v>
      </c>
      <c r="C30" s="3">
        <f>IFERROR(INDEX('Сынып тізімі'!$B$3:$H$10,MATCH(SUMPRODUCT(('Сынып тізімі'!$D$3:$D$10=tblSchedule[[#Headers],[ЖЕКСЕНБІ]])*($B30&gt;='Сынып тізімі'!$F$3:$F$10)*($B30&lt;='Сынып тізімі'!$G$3:$G$10),'Сынып тізімі'!$H$3:$H$10),'Сынып тізімі'!$H$3:$H$10,0),2),0)</f>
        <v>0</v>
      </c>
      <c r="D30" s="3">
        <f>IFERROR(INDEX('Сынып тізімі'!$B$3:$H$10,MATCH(SUMPRODUCT(('Сынып тізімі'!$D$3:$D$10=tblSchedule[[#Headers],[ДҮЙСЕНБІ]])*($B30&gt;='Сынып тізімі'!$F$3:$F$10)*($B30&lt;='Сынып тізімі'!$G$3:$G$10),'Сынып тізімі'!$H$3:$H$10),'Сынып тізімі'!$H$3:$H$10,0),2),0)</f>
        <v>0</v>
      </c>
      <c r="E30" s="3">
        <f>IFERROR(INDEX('Сынып тізімі'!$B$3:$H$10,MATCH(SUMPRODUCT(('Сынып тізімі'!$D$3:$D$10=tblSchedule[[#Headers],[СЕЙСЕНБІ]])*($B30&gt;='Сынып тізімі'!$F$3:$F$10)*($B30&lt;='Сынып тізімі'!$G$3:$G$10),'Сынып тізімі'!$H$3:$H$10),'Сынып тізімі'!$H$3:$H$10,0),2),0)</f>
        <v>0</v>
      </c>
      <c r="F30" s="3">
        <f>IFERROR(INDEX('Сынып тізімі'!$B$3:$H$10,MATCH(SUMPRODUCT(('Сынып тізімі'!$D$3:$D$10=tblSchedule[[#Headers],[СӘРСЕНБІ]])*($B30&gt;='Сынып тізімі'!$F$3:$F$10)*($B30&lt;='Сынып тізімі'!$G$3:$G$10),'Сынып тізімі'!$H$3:$H$10),'Сынып тізімі'!$H$3:$H$10,0),2),0)</f>
        <v>0</v>
      </c>
      <c r="G30" s="3">
        <f>IFERROR(INDEX('Сынып тізімі'!$B$3:$H$10,MATCH(SUMPRODUCT(('Сынып тізімі'!$D$3:$D$10=tblSchedule[[#Headers],[БЕЙСЕНБІ]])*($B30&gt;='Сынып тізімі'!$F$3:$F$10)*($B30&lt;='Сынып тізімі'!$G$3:$G$10),'Сынып тізімі'!$H$3:$H$10),'Сынып тізімі'!$H$3:$H$10,0),2),0)</f>
        <v>0</v>
      </c>
      <c r="H30" s="3">
        <f>IFERROR(INDEX('Сынып тізімі'!$B$3:$H$10,MATCH(SUMPRODUCT(('Сынып тізімі'!$D$3:$D$10=tblSchedule[[#Headers],[ЖҰМА]])*($B30&gt;='Сынып тізімі'!$F$3:$F$10)*($B30&lt;='Сынып тізімі'!$G$3:$G$10),'Сынып тізімі'!$H$3:$H$10),'Сынып тізімі'!$H$3:$H$10,0),2),0)</f>
        <v>0</v>
      </c>
      <c r="I30" s="3">
        <f>IFERROR(INDEX('Сынып тізімі'!$B$3:$H$10,MATCH(SUMPRODUCT(('Сынып тізімі'!$D$3:$D$10=tblSchedule[[#Headers],[СЕНБІ]])*($B30&gt;='Сынып тізімі'!$F$3:$F$10)*($B30&lt;='Сынып тізімі'!$G$3:$G$10),'Сынып тізімі'!$H$3:$H$10),'Сынып тізімі'!$H$3:$H$10,0),2),0)</f>
        <v>0</v>
      </c>
    </row>
    <row r="31" spans="2:9" ht="18" customHeight="1" x14ac:dyDescent="0.2">
      <c r="B31" s="10">
        <f t="shared" si="0"/>
        <v>0.61458333333333315</v>
      </c>
      <c r="C31" s="3">
        <f>IFERROR(INDEX('Сынып тізімі'!$B$3:$H$10,MATCH(SUMPRODUCT(('Сынып тізімі'!$D$3:$D$10=tblSchedule[[#Headers],[ЖЕКСЕНБІ]])*($B31&gt;='Сынып тізімі'!$F$3:$F$10)*($B31&lt;='Сынып тізімі'!$G$3:$G$10),'Сынып тізімі'!$H$3:$H$10),'Сынып тізімі'!$H$3:$H$10,0),2),0)</f>
        <v>0</v>
      </c>
      <c r="D31" s="3">
        <f>IFERROR(INDEX('Сынып тізімі'!$B$3:$H$10,MATCH(SUMPRODUCT(('Сынып тізімі'!$D$3:$D$10=tblSchedule[[#Headers],[ДҮЙСЕНБІ]])*($B31&gt;='Сынып тізімі'!$F$3:$F$10)*($B31&lt;='Сынып тізімі'!$G$3:$G$10),'Сынып тізімі'!$H$3:$H$10),'Сынып тізімі'!$H$3:$H$10,0),2),0)</f>
        <v>0</v>
      </c>
      <c r="E31" s="3">
        <f>IFERROR(INDEX('Сынып тізімі'!$B$3:$H$10,MATCH(SUMPRODUCT(('Сынып тізімі'!$D$3:$D$10=tblSchedule[[#Headers],[СЕЙСЕНБІ]])*($B31&gt;='Сынып тізімі'!$F$3:$F$10)*($B31&lt;='Сынып тізімі'!$G$3:$G$10),'Сынып тізімі'!$H$3:$H$10),'Сынып тізімі'!$H$3:$H$10,0),2),0)</f>
        <v>0</v>
      </c>
      <c r="F31" s="3">
        <f>IFERROR(INDEX('Сынып тізімі'!$B$3:$H$10,MATCH(SUMPRODUCT(('Сынып тізімі'!$D$3:$D$10=tblSchedule[[#Headers],[СӘРСЕНБІ]])*($B31&gt;='Сынып тізімі'!$F$3:$F$10)*($B31&lt;='Сынып тізімі'!$G$3:$G$10),'Сынып тізімі'!$H$3:$H$10),'Сынып тізімі'!$H$3:$H$10,0),2),0)</f>
        <v>0</v>
      </c>
      <c r="G31" s="3">
        <f>IFERROR(INDEX('Сынып тізімі'!$B$3:$H$10,MATCH(SUMPRODUCT(('Сынып тізімі'!$D$3:$D$10=tblSchedule[[#Headers],[БЕЙСЕНБІ]])*($B31&gt;='Сынып тізімі'!$F$3:$F$10)*($B31&lt;='Сынып тізімі'!$G$3:$G$10),'Сынып тізімі'!$H$3:$H$10),'Сынып тізімі'!$H$3:$H$10,0),2),0)</f>
        <v>0</v>
      </c>
      <c r="H31" s="3">
        <f>IFERROR(INDEX('Сынып тізімі'!$B$3:$H$10,MATCH(SUMPRODUCT(('Сынып тізімі'!$D$3:$D$10=tblSchedule[[#Headers],[ЖҰМА]])*($B31&gt;='Сынып тізімі'!$F$3:$F$10)*($B31&lt;='Сынып тізімі'!$G$3:$G$10),'Сынып тізімі'!$H$3:$H$10),'Сынып тізімі'!$H$3:$H$10,0),2),0)</f>
        <v>0</v>
      </c>
      <c r="I31" s="3">
        <f>IFERROR(INDEX('Сынып тізімі'!$B$3:$H$10,MATCH(SUMPRODUCT(('Сынып тізімі'!$D$3:$D$10=tblSchedule[[#Headers],[СЕНБІ]])*($B31&gt;='Сынып тізімі'!$F$3:$F$10)*($B31&lt;='Сынып тізімі'!$G$3:$G$10),'Сынып тізімі'!$H$3:$H$10),'Сынып тізімі'!$H$3:$H$10,0),2),0)</f>
        <v>0</v>
      </c>
    </row>
    <row r="32" spans="2:9" ht="18" customHeight="1" x14ac:dyDescent="0.2">
      <c r="B32" s="10">
        <f t="shared" si="0"/>
        <v>0.62499999999999978</v>
      </c>
      <c r="C32" s="3">
        <f>IFERROR(INDEX('Сынып тізімі'!$B$3:$H$10,MATCH(SUMPRODUCT(('Сынып тізімі'!$D$3:$D$10=tblSchedule[[#Headers],[ЖЕКСЕНБІ]])*($B32&gt;='Сынып тізімі'!$F$3:$F$10)*($B32&lt;='Сынып тізімі'!$G$3:$G$10),'Сынып тізімі'!$H$3:$H$10),'Сынып тізімі'!$H$3:$H$10,0),2),0)</f>
        <v>0</v>
      </c>
      <c r="D32" s="3">
        <f>IFERROR(INDEX('Сынып тізімі'!$B$3:$H$10,MATCH(SUMPRODUCT(('Сынып тізімі'!$D$3:$D$10=tblSchedule[[#Headers],[ДҮЙСЕНБІ]])*($B32&gt;='Сынып тізімі'!$F$3:$F$10)*($B32&lt;='Сынып тізімі'!$G$3:$G$10),'Сынып тізімі'!$H$3:$H$10),'Сынып тізімі'!$H$3:$H$10,0),2),0)</f>
        <v>0</v>
      </c>
      <c r="E32" s="3">
        <f>IFERROR(INDEX('Сынып тізімі'!$B$3:$H$10,MATCH(SUMPRODUCT(('Сынып тізімі'!$D$3:$D$10=tblSchedule[[#Headers],[СЕЙСЕНБІ]])*($B32&gt;='Сынып тізімі'!$F$3:$F$10)*($B32&lt;='Сынып тізімі'!$G$3:$G$10),'Сынып тізімі'!$H$3:$H$10),'Сынып тізімі'!$H$3:$H$10,0),2),0)</f>
        <v>0</v>
      </c>
      <c r="F32" s="3">
        <f>IFERROR(INDEX('Сынып тізімі'!$B$3:$H$10,MATCH(SUMPRODUCT(('Сынып тізімі'!$D$3:$D$10=tblSchedule[[#Headers],[СӘРСЕНБІ]])*($B32&gt;='Сынып тізімі'!$F$3:$F$10)*($B32&lt;='Сынып тізімі'!$G$3:$G$10),'Сынып тізімі'!$H$3:$H$10),'Сынып тізімі'!$H$3:$H$10,0),2),0)</f>
        <v>0</v>
      </c>
      <c r="G32" s="3">
        <f>IFERROR(INDEX('Сынып тізімі'!$B$3:$H$10,MATCH(SUMPRODUCT(('Сынып тізімі'!$D$3:$D$10=tblSchedule[[#Headers],[БЕЙСЕНБІ]])*($B32&gt;='Сынып тізімі'!$F$3:$F$10)*($B32&lt;='Сынып тізімі'!$G$3:$G$10),'Сынып тізімі'!$H$3:$H$10),'Сынып тізімі'!$H$3:$H$10,0),2),0)</f>
        <v>0</v>
      </c>
      <c r="H32" s="3">
        <f>IFERROR(INDEX('Сынып тізімі'!$B$3:$H$10,MATCH(SUMPRODUCT(('Сынып тізімі'!$D$3:$D$10=tblSchedule[[#Headers],[ЖҰМА]])*($B32&gt;='Сынып тізімі'!$F$3:$F$10)*($B32&lt;='Сынып тізімі'!$G$3:$G$10),'Сынып тізімі'!$H$3:$H$10),'Сынып тізімі'!$H$3:$H$10,0),2),0)</f>
        <v>0</v>
      </c>
      <c r="I32" s="3">
        <f>IFERROR(INDEX('Сынып тізімі'!$B$3:$H$10,MATCH(SUMPRODUCT(('Сынып тізімі'!$D$3:$D$10=tblSchedule[[#Headers],[СЕНБІ]])*($B32&gt;='Сынып тізімі'!$F$3:$F$10)*($B32&lt;='Сынып тізімі'!$G$3:$G$10),'Сынып тізімі'!$H$3:$H$10),'Сынып тізімі'!$H$3:$H$10,0),2),0)</f>
        <v>0</v>
      </c>
    </row>
    <row r="33" spans="2:9" ht="18" customHeight="1" x14ac:dyDescent="0.2">
      <c r="B33" s="10">
        <f t="shared" si="0"/>
        <v>0.63541666666666641</v>
      </c>
      <c r="C33" s="3">
        <f>IFERROR(INDEX('Сынып тізімі'!$B$3:$H$10,MATCH(SUMPRODUCT(('Сынып тізімі'!$D$3:$D$10=tblSchedule[[#Headers],[ЖЕКСЕНБІ]])*($B33&gt;='Сынып тізімі'!$F$3:$F$10)*($B33&lt;='Сынып тізімі'!$G$3:$G$10),'Сынып тізімі'!$H$3:$H$10),'Сынып тізімі'!$H$3:$H$10,0),2),0)</f>
        <v>0</v>
      </c>
      <c r="D33" s="3">
        <f>IFERROR(INDEX('Сынып тізімі'!$B$3:$H$10,MATCH(SUMPRODUCT(('Сынып тізімі'!$D$3:$D$10=tblSchedule[[#Headers],[ДҮЙСЕНБІ]])*($B33&gt;='Сынып тізімі'!$F$3:$F$10)*($B33&lt;='Сынып тізімі'!$G$3:$G$10),'Сынып тізімі'!$H$3:$H$10),'Сынып тізімі'!$H$3:$H$10,0),2),0)</f>
        <v>0</v>
      </c>
      <c r="E33" s="3">
        <f>IFERROR(INDEX('Сынып тізімі'!$B$3:$H$10,MATCH(SUMPRODUCT(('Сынып тізімі'!$D$3:$D$10=tblSchedule[[#Headers],[СЕЙСЕНБІ]])*($B33&gt;='Сынып тізімі'!$F$3:$F$10)*($B33&lt;='Сынып тізімі'!$G$3:$G$10),'Сынып тізімі'!$H$3:$H$10),'Сынып тізімі'!$H$3:$H$10,0),2),0)</f>
        <v>0</v>
      </c>
      <c r="F33" s="3">
        <f>IFERROR(INDEX('Сынып тізімі'!$B$3:$H$10,MATCH(SUMPRODUCT(('Сынып тізімі'!$D$3:$D$10=tblSchedule[[#Headers],[СӘРСЕНБІ]])*($B33&gt;='Сынып тізімі'!$F$3:$F$10)*($B33&lt;='Сынып тізімі'!$G$3:$G$10),'Сынып тізімі'!$H$3:$H$10),'Сынып тізімі'!$H$3:$H$10,0),2),0)</f>
        <v>0</v>
      </c>
      <c r="G33" s="3">
        <f>IFERROR(INDEX('Сынып тізімі'!$B$3:$H$10,MATCH(SUMPRODUCT(('Сынып тізімі'!$D$3:$D$10=tblSchedule[[#Headers],[БЕЙСЕНБІ]])*($B33&gt;='Сынып тізімі'!$F$3:$F$10)*($B33&lt;='Сынып тізімі'!$G$3:$G$10),'Сынып тізімі'!$H$3:$H$10),'Сынып тізімі'!$H$3:$H$10,0),2),0)</f>
        <v>0</v>
      </c>
      <c r="H33" s="3">
        <f>IFERROR(INDEX('Сынып тізімі'!$B$3:$H$10,MATCH(SUMPRODUCT(('Сынып тізімі'!$D$3:$D$10=tblSchedule[[#Headers],[ЖҰМА]])*($B33&gt;='Сынып тізімі'!$F$3:$F$10)*($B33&lt;='Сынып тізімі'!$G$3:$G$10),'Сынып тізімі'!$H$3:$H$10),'Сынып тізімі'!$H$3:$H$10,0),2),0)</f>
        <v>0</v>
      </c>
      <c r="I33" s="3">
        <f>IFERROR(INDEX('Сынып тізімі'!$B$3:$H$10,MATCH(SUMPRODUCT(('Сынып тізімі'!$D$3:$D$10=tblSchedule[[#Headers],[СЕНБІ]])*($B33&gt;='Сынып тізімі'!$F$3:$F$10)*($B33&lt;='Сынып тізімі'!$G$3:$G$10),'Сынып тізімі'!$H$3:$H$10),'Сынып тізімі'!$H$3:$H$10,0),2),0)</f>
        <v>0</v>
      </c>
    </row>
    <row r="34" spans="2:9" ht="18" customHeight="1" x14ac:dyDescent="0.2">
      <c r="B34" s="10">
        <f t="shared" si="0"/>
        <v>0.64583333333333304</v>
      </c>
      <c r="C34" s="3">
        <f>IFERROR(INDEX('Сынып тізімі'!$B$3:$H$10,MATCH(SUMPRODUCT(('Сынып тізімі'!$D$3:$D$10=tblSchedule[[#Headers],[ЖЕКСЕНБІ]])*($B34&gt;='Сынып тізімі'!$F$3:$F$10)*($B34&lt;='Сынып тізімі'!$G$3:$G$10),'Сынып тізімі'!$H$3:$H$10),'Сынып тізімі'!$H$3:$H$10,0),2),0)</f>
        <v>0</v>
      </c>
      <c r="D34" s="3">
        <f>IFERROR(INDEX('Сынып тізімі'!$B$3:$H$10,MATCH(SUMPRODUCT(('Сынып тізімі'!$D$3:$D$10=tblSchedule[[#Headers],[ДҮЙСЕНБІ]])*($B34&gt;='Сынып тізімі'!$F$3:$F$10)*($B34&lt;='Сынып тізімі'!$G$3:$G$10),'Сынып тізімі'!$H$3:$H$10),'Сынып тізімі'!$H$3:$H$10,0),2),0)</f>
        <v>0</v>
      </c>
      <c r="E34" s="3">
        <f>IFERROR(INDEX('Сынып тізімі'!$B$3:$H$10,MATCH(SUMPRODUCT(('Сынып тізімі'!$D$3:$D$10=tblSchedule[[#Headers],[СЕЙСЕНБІ]])*($B34&gt;='Сынып тізімі'!$F$3:$F$10)*($B34&lt;='Сынып тізімі'!$G$3:$G$10),'Сынып тізімі'!$H$3:$H$10),'Сынып тізімі'!$H$3:$H$10,0),2),0)</f>
        <v>0</v>
      </c>
      <c r="F34" s="3">
        <f>IFERROR(INDEX('Сынып тізімі'!$B$3:$H$10,MATCH(SUMPRODUCT(('Сынып тізімі'!$D$3:$D$10=tblSchedule[[#Headers],[СӘРСЕНБІ]])*($B34&gt;='Сынып тізімі'!$F$3:$F$10)*($B34&lt;='Сынып тізімі'!$G$3:$G$10),'Сынып тізімі'!$H$3:$H$10),'Сынып тізімі'!$H$3:$H$10,0),2),0)</f>
        <v>0</v>
      </c>
      <c r="G34" s="3">
        <f>IFERROR(INDEX('Сынып тізімі'!$B$3:$H$10,MATCH(SUMPRODUCT(('Сынып тізімі'!$D$3:$D$10=tblSchedule[[#Headers],[БЕЙСЕНБІ]])*($B34&gt;='Сынып тізімі'!$F$3:$F$10)*($B34&lt;='Сынып тізімі'!$G$3:$G$10),'Сынып тізімі'!$H$3:$H$10),'Сынып тізімі'!$H$3:$H$10,0),2),0)</f>
        <v>0</v>
      </c>
      <c r="H34" s="3">
        <f>IFERROR(INDEX('Сынып тізімі'!$B$3:$H$10,MATCH(SUMPRODUCT(('Сынып тізімі'!$D$3:$D$10=tblSchedule[[#Headers],[ЖҰМА]])*($B34&gt;='Сынып тізімі'!$F$3:$F$10)*($B34&lt;='Сынып тізімі'!$G$3:$G$10),'Сынып тізімі'!$H$3:$H$10),'Сынып тізімі'!$H$3:$H$10,0),2),0)</f>
        <v>0</v>
      </c>
      <c r="I34" s="3">
        <f>IFERROR(INDEX('Сынып тізімі'!$B$3:$H$10,MATCH(SUMPRODUCT(('Сынып тізімі'!$D$3:$D$10=tblSchedule[[#Headers],[СЕНБІ]])*($B34&gt;='Сынып тізімі'!$F$3:$F$10)*($B34&lt;='Сынып тізімі'!$G$3:$G$10),'Сынып тізімі'!$H$3:$H$10),'Сынып тізімі'!$H$3:$H$10,0),2),0)</f>
        <v>0</v>
      </c>
    </row>
    <row r="35" spans="2:9" ht="18" customHeight="1" x14ac:dyDescent="0.2">
      <c r="B35" s="10">
        <f t="shared" si="0"/>
        <v>0.65624999999999967</v>
      </c>
      <c r="C35" s="3">
        <f>IFERROR(INDEX('Сынып тізімі'!$B$3:$H$10,MATCH(SUMPRODUCT(('Сынып тізімі'!$D$3:$D$10=tblSchedule[[#Headers],[ЖЕКСЕНБІ]])*($B35&gt;='Сынып тізімі'!$F$3:$F$10)*($B35&lt;='Сынып тізімі'!$G$3:$G$10),'Сынып тізімі'!$H$3:$H$10),'Сынып тізімі'!$H$3:$H$10,0),2),0)</f>
        <v>0</v>
      </c>
      <c r="D35" s="3">
        <f>IFERROR(INDEX('Сынып тізімі'!$B$3:$H$10,MATCH(SUMPRODUCT(('Сынып тізімі'!$D$3:$D$10=tblSchedule[[#Headers],[ДҮЙСЕНБІ]])*($B35&gt;='Сынып тізімі'!$F$3:$F$10)*($B35&lt;='Сынып тізімі'!$G$3:$G$10),'Сынып тізімі'!$H$3:$H$10),'Сынып тізімі'!$H$3:$H$10,0),2),0)</f>
        <v>0</v>
      </c>
      <c r="E35" s="3">
        <f>IFERROR(INDEX('Сынып тізімі'!$B$3:$H$10,MATCH(SUMPRODUCT(('Сынып тізімі'!$D$3:$D$10=tblSchedule[[#Headers],[СЕЙСЕНБІ]])*($B35&gt;='Сынып тізімі'!$F$3:$F$10)*($B35&lt;='Сынып тізімі'!$G$3:$G$10),'Сынып тізімі'!$H$3:$H$10),'Сынып тізімі'!$H$3:$H$10,0),2),0)</f>
        <v>0</v>
      </c>
      <c r="F35" s="3">
        <f>IFERROR(INDEX('Сынып тізімі'!$B$3:$H$10,MATCH(SUMPRODUCT(('Сынып тізімі'!$D$3:$D$10=tblSchedule[[#Headers],[СӘРСЕНБІ]])*($B35&gt;='Сынып тізімі'!$F$3:$F$10)*($B35&lt;='Сынып тізімі'!$G$3:$G$10),'Сынып тізімі'!$H$3:$H$10),'Сынып тізімі'!$H$3:$H$10,0),2),0)</f>
        <v>0</v>
      </c>
      <c r="G35" s="3">
        <f>IFERROR(INDEX('Сынып тізімі'!$B$3:$H$10,MATCH(SUMPRODUCT(('Сынып тізімі'!$D$3:$D$10=tblSchedule[[#Headers],[БЕЙСЕНБІ]])*($B35&gt;='Сынып тізімі'!$F$3:$F$10)*($B35&lt;='Сынып тізімі'!$G$3:$G$10),'Сынып тізімі'!$H$3:$H$10),'Сынып тізімі'!$H$3:$H$10,0),2),0)</f>
        <v>0</v>
      </c>
      <c r="H35" s="3">
        <f>IFERROR(INDEX('Сынып тізімі'!$B$3:$H$10,MATCH(SUMPRODUCT(('Сынып тізімі'!$D$3:$D$10=tblSchedule[[#Headers],[ЖҰМА]])*($B35&gt;='Сынып тізімі'!$F$3:$F$10)*($B35&lt;='Сынып тізімі'!$G$3:$G$10),'Сынып тізімі'!$H$3:$H$10),'Сынып тізімі'!$H$3:$H$10,0),2),0)</f>
        <v>0</v>
      </c>
      <c r="I35" s="3">
        <f>IFERROR(INDEX('Сынып тізімі'!$B$3:$H$10,MATCH(SUMPRODUCT(('Сынып тізімі'!$D$3:$D$10=tblSchedule[[#Headers],[СЕНБІ]])*($B35&gt;='Сынып тізімі'!$F$3:$F$10)*($B35&lt;='Сынып тізімі'!$G$3:$G$10),'Сынып тізімі'!$H$3:$H$10),'Сынып тізімі'!$H$3:$H$10,0),2),0)</f>
        <v>0</v>
      </c>
    </row>
    <row r="36" spans="2:9" ht="18" customHeight="1" x14ac:dyDescent="0.2">
      <c r="B36" s="10">
        <f t="shared" si="0"/>
        <v>0.6666666666666663</v>
      </c>
      <c r="C36" s="3">
        <f>IFERROR(INDEX('Сынып тізімі'!$B$3:$H$10,MATCH(SUMPRODUCT(('Сынып тізімі'!$D$3:$D$10=tblSchedule[[#Headers],[ЖЕКСЕНБІ]])*($B36&gt;='Сынып тізімі'!$F$3:$F$10)*($B36&lt;='Сынып тізімі'!$G$3:$G$10),'Сынып тізімі'!$H$3:$H$10),'Сынып тізімі'!$H$3:$H$10,0),2),0)</f>
        <v>0</v>
      </c>
      <c r="D36" s="3">
        <f>IFERROR(INDEX('Сынып тізімі'!$B$3:$H$10,MATCH(SUMPRODUCT(('Сынып тізімі'!$D$3:$D$10=tblSchedule[[#Headers],[ДҮЙСЕНБІ]])*($B36&gt;='Сынып тізімі'!$F$3:$F$10)*($B36&lt;='Сынып тізімі'!$G$3:$G$10),'Сынып тізімі'!$H$3:$H$10),'Сынып тізімі'!$H$3:$H$10,0),2),0)</f>
        <v>0</v>
      </c>
      <c r="E36" s="3">
        <f>IFERROR(INDEX('Сынып тізімі'!$B$3:$H$10,MATCH(SUMPRODUCT(('Сынып тізімі'!$D$3:$D$10=tblSchedule[[#Headers],[СЕЙСЕНБІ]])*($B36&gt;='Сынып тізімі'!$F$3:$F$10)*($B36&lt;='Сынып тізімі'!$G$3:$G$10),'Сынып тізімі'!$H$3:$H$10),'Сынып тізімі'!$H$3:$H$10,0),2),0)</f>
        <v>0</v>
      </c>
      <c r="F36" s="3">
        <f>IFERROR(INDEX('Сынып тізімі'!$B$3:$H$10,MATCH(SUMPRODUCT(('Сынып тізімі'!$D$3:$D$10=tblSchedule[[#Headers],[СӘРСЕНБІ]])*($B36&gt;='Сынып тізімі'!$F$3:$F$10)*($B36&lt;='Сынып тізімі'!$G$3:$G$10),'Сынып тізімі'!$H$3:$H$10),'Сынып тізімі'!$H$3:$H$10,0),2),0)</f>
        <v>0</v>
      </c>
      <c r="G36" s="3">
        <f>IFERROR(INDEX('Сынып тізімі'!$B$3:$H$10,MATCH(SUMPRODUCT(('Сынып тізімі'!$D$3:$D$10=tblSchedule[[#Headers],[БЕЙСЕНБІ]])*($B36&gt;='Сынып тізімі'!$F$3:$F$10)*($B36&lt;='Сынып тізімі'!$G$3:$G$10),'Сынып тізімі'!$H$3:$H$10),'Сынып тізімі'!$H$3:$H$10,0),2),0)</f>
        <v>0</v>
      </c>
      <c r="H36" s="3">
        <f>IFERROR(INDEX('Сынып тізімі'!$B$3:$H$10,MATCH(SUMPRODUCT(('Сынып тізімі'!$D$3:$D$10=tblSchedule[[#Headers],[ЖҰМА]])*($B36&gt;='Сынып тізімі'!$F$3:$F$10)*($B36&lt;='Сынып тізімі'!$G$3:$G$10),'Сынып тізімі'!$H$3:$H$10),'Сынып тізімі'!$H$3:$H$10,0),2),0)</f>
        <v>0</v>
      </c>
      <c r="I36" s="3">
        <f>IFERROR(INDEX('Сынып тізімі'!$B$3:$H$10,MATCH(SUMPRODUCT(('Сынып тізімі'!$D$3:$D$10=tblSchedule[[#Headers],[СЕНБІ]])*($B36&gt;='Сынып тізімі'!$F$3:$F$10)*($B36&lt;='Сынып тізімі'!$G$3:$G$10),'Сынып тізімі'!$H$3:$H$10),'Сынып тізімі'!$H$3:$H$10,0),2),0)</f>
        <v>0</v>
      </c>
    </row>
    <row r="37" spans="2:9" ht="18" customHeight="1" x14ac:dyDescent="0.2">
      <c r="B37" s="10">
        <f t="shared" si="0"/>
        <v>0.67708333333333293</v>
      </c>
      <c r="C37" s="3">
        <f>IFERROR(INDEX('Сынып тізімі'!$B$3:$H$10,MATCH(SUMPRODUCT(('Сынып тізімі'!$D$3:$D$10=tblSchedule[[#Headers],[ЖЕКСЕНБІ]])*($B37&gt;='Сынып тізімі'!$F$3:$F$10)*($B37&lt;='Сынып тізімі'!$G$3:$G$10),'Сынып тізімі'!$H$3:$H$10),'Сынып тізімі'!$H$3:$H$10,0),2),0)</f>
        <v>0</v>
      </c>
      <c r="D37" s="3" t="str">
        <f>IFERROR(INDEX('Сынып тізімі'!$B$3:$H$10,MATCH(SUMPRODUCT(('Сынып тізімі'!$D$3:$D$10=tblSchedule[[#Headers],[ДҮЙСЕНБІ]])*($B37&gt;='Сынып тізімі'!$F$3:$F$10)*($B37&lt;='Сынып тізімі'!$G$3:$G$10),'Сынып тізімі'!$H$3:$H$10),'Сынып тізімі'!$H$3:$H$10,0),2),0)</f>
        <v>SP-111</v>
      </c>
      <c r="E37" s="3">
        <f>IFERROR(INDEX('Сынып тізімі'!$B$3:$H$10,MATCH(SUMPRODUCT(('Сынып тізімі'!$D$3:$D$10=tblSchedule[[#Headers],[СЕЙСЕНБІ]])*($B37&gt;='Сынып тізімі'!$F$3:$F$10)*($B37&lt;='Сынып тізімі'!$G$3:$G$10),'Сынып тізімі'!$H$3:$H$10),'Сынып тізімі'!$H$3:$H$10,0),2),0)</f>
        <v>0</v>
      </c>
      <c r="F37" s="3">
        <f>IFERROR(INDEX('Сынып тізімі'!$B$3:$H$10,MATCH(SUMPRODUCT(('Сынып тізімі'!$D$3:$D$10=tblSchedule[[#Headers],[СӘРСЕНБІ]])*($B37&gt;='Сынып тізімі'!$F$3:$F$10)*($B37&lt;='Сынып тізімі'!$G$3:$G$10),'Сынып тізімі'!$H$3:$H$10),'Сынып тізімі'!$H$3:$H$10,0),2),0)</f>
        <v>0</v>
      </c>
      <c r="G37" s="3">
        <f>IFERROR(INDEX('Сынып тізімі'!$B$3:$H$10,MATCH(SUMPRODUCT(('Сынып тізімі'!$D$3:$D$10=tblSchedule[[#Headers],[БЕЙСЕНБІ]])*($B37&gt;='Сынып тізімі'!$F$3:$F$10)*($B37&lt;='Сынып тізімі'!$G$3:$G$10),'Сынып тізімі'!$H$3:$H$10),'Сынып тізімі'!$H$3:$H$10,0),2),0)</f>
        <v>0</v>
      </c>
      <c r="H37" s="3">
        <f>IFERROR(INDEX('Сынып тізімі'!$B$3:$H$10,MATCH(SUMPRODUCT(('Сынып тізімі'!$D$3:$D$10=tblSchedule[[#Headers],[ЖҰМА]])*($B37&gt;='Сынып тізімі'!$F$3:$F$10)*($B37&lt;='Сынып тізімі'!$G$3:$G$10),'Сынып тізімі'!$H$3:$H$10),'Сынып тізімі'!$H$3:$H$10,0),2),0)</f>
        <v>0</v>
      </c>
      <c r="I37" s="3">
        <f>IFERROR(INDEX('Сынып тізімі'!$B$3:$H$10,MATCH(SUMPRODUCT(('Сынып тізімі'!$D$3:$D$10=tblSchedule[[#Headers],[СЕНБІ]])*($B37&gt;='Сынып тізімі'!$F$3:$F$10)*($B37&lt;='Сынып тізімі'!$G$3:$G$10),'Сынып тізімі'!$H$3:$H$10),'Сынып тізімі'!$H$3:$H$10,0),2),0)</f>
        <v>0</v>
      </c>
    </row>
    <row r="38" spans="2:9" ht="18" customHeight="1" x14ac:dyDescent="0.2">
      <c r="B38" s="10">
        <f t="shared" si="0"/>
        <v>0.68749999999999956</v>
      </c>
      <c r="C38" s="3">
        <f>IFERROR(INDEX('Сынып тізімі'!$B$3:$H$10,MATCH(SUMPRODUCT(('Сынып тізімі'!$D$3:$D$10=tblSchedule[[#Headers],[ЖЕКСЕНБІ]])*($B38&gt;='Сынып тізімі'!$F$3:$F$10)*($B38&lt;='Сынып тізімі'!$G$3:$G$10),'Сынып тізімі'!$H$3:$H$10),'Сынып тізімі'!$H$3:$H$10,0),2),0)</f>
        <v>0</v>
      </c>
      <c r="D38" s="3" t="str">
        <f>IFERROR(INDEX('Сынып тізімі'!$B$3:$H$10,MATCH(SUMPRODUCT(('Сынып тізімі'!$D$3:$D$10=tblSchedule[[#Headers],[ДҮЙСЕНБІ]])*($B38&gt;='Сынып тізімі'!$F$3:$F$10)*($B38&lt;='Сынып тізімі'!$G$3:$G$10),'Сынып тізімі'!$H$3:$H$10),'Сынып тізімі'!$H$3:$H$10,0),2),0)</f>
        <v>SP-111</v>
      </c>
      <c r="E38" s="3">
        <f>IFERROR(INDEX('Сынып тізімі'!$B$3:$H$10,MATCH(SUMPRODUCT(('Сынып тізімі'!$D$3:$D$10=tblSchedule[[#Headers],[СЕЙСЕНБІ]])*($B38&gt;='Сынып тізімі'!$F$3:$F$10)*($B38&lt;='Сынып тізімі'!$G$3:$G$10),'Сынып тізімі'!$H$3:$H$10),'Сынып тізімі'!$H$3:$H$10,0),2),0)</f>
        <v>0</v>
      </c>
      <c r="F38" s="3">
        <f>IFERROR(INDEX('Сынып тізімі'!$B$3:$H$10,MATCH(SUMPRODUCT(('Сынып тізімі'!$D$3:$D$10=tblSchedule[[#Headers],[СӘРСЕНБІ]])*($B38&gt;='Сынып тізімі'!$F$3:$F$10)*($B38&lt;='Сынып тізімі'!$G$3:$G$10),'Сынып тізімі'!$H$3:$H$10),'Сынып тізімі'!$H$3:$H$10,0),2),0)</f>
        <v>0</v>
      </c>
      <c r="G38" s="3">
        <f>IFERROR(INDEX('Сынып тізімі'!$B$3:$H$10,MATCH(SUMPRODUCT(('Сынып тізімі'!$D$3:$D$10=tblSchedule[[#Headers],[БЕЙСЕНБІ]])*($B38&gt;='Сынып тізімі'!$F$3:$F$10)*($B38&lt;='Сынып тізімі'!$G$3:$G$10),'Сынып тізімі'!$H$3:$H$10),'Сынып тізімі'!$H$3:$H$10,0),2),0)</f>
        <v>0</v>
      </c>
      <c r="H38" s="3">
        <f>IFERROR(INDEX('Сынып тізімі'!$B$3:$H$10,MATCH(SUMPRODUCT(('Сынып тізімі'!$D$3:$D$10=tblSchedule[[#Headers],[ЖҰМА]])*($B38&gt;='Сынып тізімі'!$F$3:$F$10)*($B38&lt;='Сынып тізімі'!$G$3:$G$10),'Сынып тізімі'!$H$3:$H$10),'Сынып тізімі'!$H$3:$H$10,0),2),0)</f>
        <v>0</v>
      </c>
      <c r="I38" s="3">
        <f>IFERROR(INDEX('Сынып тізімі'!$B$3:$H$10,MATCH(SUMPRODUCT(('Сынып тізімі'!$D$3:$D$10=tblSchedule[[#Headers],[СЕНБІ]])*($B38&gt;='Сынып тізімі'!$F$3:$F$10)*($B38&lt;='Сынып тізімі'!$G$3:$G$10),'Сынып тізімі'!$H$3:$H$10),'Сынып тізімі'!$H$3:$H$10,0),2),0)</f>
        <v>0</v>
      </c>
    </row>
    <row r="39" spans="2:9" ht="18" customHeight="1" x14ac:dyDescent="0.2">
      <c r="B39" s="10">
        <f t="shared" si="0"/>
        <v>0.69791666666666619</v>
      </c>
      <c r="C39" s="3">
        <f>IFERROR(INDEX('Сынып тізімі'!$B$3:$H$10,MATCH(SUMPRODUCT(('Сынып тізімі'!$D$3:$D$10=tblSchedule[[#Headers],[ЖЕКСЕНБІ]])*($B39&gt;='Сынып тізімі'!$F$3:$F$10)*($B39&lt;='Сынып тізімі'!$G$3:$G$10),'Сынып тізімі'!$H$3:$H$10),'Сынып тізімі'!$H$3:$H$10,0),2),0)</f>
        <v>0</v>
      </c>
      <c r="D39" s="3" t="str">
        <f>IFERROR(INDEX('Сынып тізімі'!$B$3:$H$10,MATCH(SUMPRODUCT(('Сынып тізімі'!$D$3:$D$10=tblSchedule[[#Headers],[ДҮЙСЕНБІ]])*($B39&gt;='Сынып тізімі'!$F$3:$F$10)*($B39&lt;='Сынып тізімі'!$G$3:$G$10),'Сынып тізімі'!$H$3:$H$10),'Сынып тізімі'!$H$3:$H$10,0),2),0)</f>
        <v>SP-111</v>
      </c>
      <c r="E39" s="3">
        <f>IFERROR(INDEX('Сынып тізімі'!$B$3:$H$10,MATCH(SUMPRODUCT(('Сынып тізімі'!$D$3:$D$10=tblSchedule[[#Headers],[СЕЙСЕНБІ]])*($B39&gt;='Сынып тізімі'!$F$3:$F$10)*($B39&lt;='Сынып тізімі'!$G$3:$G$10),'Сынып тізімі'!$H$3:$H$10),'Сынып тізімі'!$H$3:$H$10,0),2),0)</f>
        <v>0</v>
      </c>
      <c r="F39" s="3">
        <f>IFERROR(INDEX('Сынып тізімі'!$B$3:$H$10,MATCH(SUMPRODUCT(('Сынып тізімі'!$D$3:$D$10=tblSchedule[[#Headers],[СӘРСЕНБІ]])*($B39&gt;='Сынып тізімі'!$F$3:$F$10)*($B39&lt;='Сынып тізімі'!$G$3:$G$10),'Сынып тізімі'!$H$3:$H$10),'Сынып тізімі'!$H$3:$H$10,0),2),0)</f>
        <v>0</v>
      </c>
      <c r="G39" s="3">
        <f>IFERROR(INDEX('Сынып тізімі'!$B$3:$H$10,MATCH(SUMPRODUCT(('Сынып тізімі'!$D$3:$D$10=tblSchedule[[#Headers],[БЕЙСЕНБІ]])*($B39&gt;='Сынып тізімі'!$F$3:$F$10)*($B39&lt;='Сынып тізімі'!$G$3:$G$10),'Сынып тізімі'!$H$3:$H$10),'Сынып тізімі'!$H$3:$H$10,0),2),0)</f>
        <v>0</v>
      </c>
      <c r="H39" s="3">
        <f>IFERROR(INDEX('Сынып тізімі'!$B$3:$H$10,MATCH(SUMPRODUCT(('Сынып тізімі'!$D$3:$D$10=tblSchedule[[#Headers],[ЖҰМА]])*($B39&gt;='Сынып тізімі'!$F$3:$F$10)*($B39&lt;='Сынып тізімі'!$G$3:$G$10),'Сынып тізімі'!$H$3:$H$10),'Сынып тізімі'!$H$3:$H$10,0),2),0)</f>
        <v>0</v>
      </c>
      <c r="I39" s="3">
        <f>IFERROR(INDEX('Сынып тізімі'!$B$3:$H$10,MATCH(SUMPRODUCT(('Сынып тізімі'!$D$3:$D$10=tblSchedule[[#Headers],[СЕНБІ]])*($B39&gt;='Сынып тізімі'!$F$3:$F$10)*($B39&lt;='Сынып тізімі'!$G$3:$G$10),'Сынып тізімі'!$H$3:$H$10),'Сынып тізімі'!$H$3:$H$10,0),2),0)</f>
        <v>0</v>
      </c>
    </row>
    <row r="40" spans="2:9" ht="18" customHeight="1" x14ac:dyDescent="0.2">
      <c r="B40" s="10">
        <f t="shared" si="0"/>
        <v>0.70833333333333282</v>
      </c>
      <c r="C40" s="3">
        <f>IFERROR(INDEX('Сынып тізімі'!$B$3:$H$10,MATCH(SUMPRODUCT(('Сынып тізімі'!$D$3:$D$10=tblSchedule[[#Headers],[ЖЕКСЕНБІ]])*($B40&gt;='Сынып тізімі'!$F$3:$F$10)*($B40&lt;='Сынып тізімі'!$G$3:$G$10),'Сынып тізімі'!$H$3:$H$10),'Сынып тізімі'!$H$3:$H$10,0),2),0)</f>
        <v>0</v>
      </c>
      <c r="D40" s="3" t="str">
        <f>IFERROR(INDEX('Сынып тізімі'!$B$3:$H$10,MATCH(SUMPRODUCT(('Сынып тізімі'!$D$3:$D$10=tblSchedule[[#Headers],[ДҮЙСЕНБІ]])*($B40&gt;='Сынып тізімі'!$F$3:$F$10)*($B40&lt;='Сынып тізімі'!$G$3:$G$10),'Сынып тізімі'!$H$3:$H$10),'Сынып тізімі'!$H$3:$H$10,0),2),0)</f>
        <v>SP-111</v>
      </c>
      <c r="E40" s="3">
        <f>IFERROR(INDEX('Сынып тізімі'!$B$3:$H$10,MATCH(SUMPRODUCT(('Сынып тізімі'!$D$3:$D$10=tblSchedule[[#Headers],[СЕЙСЕНБІ]])*($B40&gt;='Сынып тізімі'!$F$3:$F$10)*($B40&lt;='Сынып тізімі'!$G$3:$G$10),'Сынып тізімі'!$H$3:$H$10),'Сынып тізімі'!$H$3:$H$10,0),2),0)</f>
        <v>0</v>
      </c>
      <c r="F40" s="3">
        <f>IFERROR(INDEX('Сынып тізімі'!$B$3:$H$10,MATCH(SUMPRODUCT(('Сынып тізімі'!$D$3:$D$10=tblSchedule[[#Headers],[СӘРСЕНБІ]])*($B40&gt;='Сынып тізімі'!$F$3:$F$10)*($B40&lt;='Сынып тізімі'!$G$3:$G$10),'Сынып тізімі'!$H$3:$H$10),'Сынып тізімі'!$H$3:$H$10,0),2),0)</f>
        <v>0</v>
      </c>
      <c r="G40" s="3">
        <f>IFERROR(INDEX('Сынып тізімі'!$B$3:$H$10,MATCH(SUMPRODUCT(('Сынып тізімі'!$D$3:$D$10=tblSchedule[[#Headers],[БЕЙСЕНБІ]])*($B40&gt;='Сынып тізімі'!$F$3:$F$10)*($B40&lt;='Сынып тізімі'!$G$3:$G$10),'Сынып тізімі'!$H$3:$H$10),'Сынып тізімі'!$H$3:$H$10,0),2),0)</f>
        <v>0</v>
      </c>
      <c r="H40" s="3">
        <f>IFERROR(INDEX('Сынып тізімі'!$B$3:$H$10,MATCH(SUMPRODUCT(('Сынып тізімі'!$D$3:$D$10=tblSchedule[[#Headers],[ЖҰМА]])*($B40&gt;='Сынып тізімі'!$F$3:$F$10)*($B40&lt;='Сынып тізімі'!$G$3:$G$10),'Сынып тізімі'!$H$3:$H$10),'Сынып тізімі'!$H$3:$H$10,0),2),0)</f>
        <v>0</v>
      </c>
      <c r="I40" s="3">
        <f>IFERROR(INDEX('Сынып тізімі'!$B$3:$H$10,MATCH(SUMPRODUCT(('Сынып тізімі'!$D$3:$D$10=tblSchedule[[#Headers],[СЕНБІ]])*($B40&gt;='Сынып тізімі'!$F$3:$F$10)*($B40&lt;='Сынып тізімі'!$G$3:$G$10),'Сынып тізімі'!$H$3:$H$10),'Сынып тізімі'!$H$3:$H$10,0),2),0)</f>
        <v>0</v>
      </c>
    </row>
    <row r="41" spans="2:9" ht="18" customHeight="1" x14ac:dyDescent="0.2">
      <c r="B41" s="10">
        <f t="shared" si="0"/>
        <v>0.71874999999999944</v>
      </c>
      <c r="C41" s="3">
        <f>IFERROR(INDEX('Сынып тізімі'!$B$3:$H$10,MATCH(SUMPRODUCT(('Сынып тізімі'!$D$3:$D$10=tblSchedule[[#Headers],[ЖЕКСЕНБІ]])*($B41&gt;='Сынып тізімі'!$F$3:$F$10)*($B41&lt;='Сынып тізімі'!$G$3:$G$10),'Сынып тізімі'!$H$3:$H$10),'Сынып тізімі'!$H$3:$H$10,0),2),0)</f>
        <v>0</v>
      </c>
      <c r="D41" s="3">
        <f>IFERROR(INDEX('Сынып тізімі'!$B$3:$H$10,MATCH(SUMPRODUCT(('Сынып тізімі'!$D$3:$D$10=tblSchedule[[#Headers],[ДҮЙСЕНБІ]])*($B41&gt;='Сынып тізімі'!$F$3:$F$10)*($B41&lt;='Сынып тізімі'!$G$3:$G$10),'Сынып тізімі'!$H$3:$H$10),'Сынып тізімі'!$H$3:$H$10,0),2),0)</f>
        <v>0</v>
      </c>
      <c r="E41" s="3">
        <f>IFERROR(INDEX('Сынып тізімі'!$B$3:$H$10,MATCH(SUMPRODUCT(('Сынып тізімі'!$D$3:$D$10=tblSchedule[[#Headers],[СЕЙСЕНБІ]])*($B41&gt;='Сынып тізімі'!$F$3:$F$10)*($B41&lt;='Сынып тізімі'!$G$3:$G$10),'Сынып тізімі'!$H$3:$H$10),'Сынып тізімі'!$H$3:$H$10,0),2),0)</f>
        <v>0</v>
      </c>
      <c r="F41" s="3">
        <f>IFERROR(INDEX('Сынып тізімі'!$B$3:$H$10,MATCH(SUMPRODUCT(('Сынып тізімі'!$D$3:$D$10=tblSchedule[[#Headers],[СӘРСЕНБІ]])*($B41&gt;='Сынып тізімі'!$F$3:$F$10)*($B41&lt;='Сынып тізімі'!$G$3:$G$10),'Сынып тізімі'!$H$3:$H$10),'Сынып тізімі'!$H$3:$H$10,0),2),0)</f>
        <v>0</v>
      </c>
      <c r="G41" s="3">
        <f>IFERROR(INDEX('Сынып тізімі'!$B$3:$H$10,MATCH(SUMPRODUCT(('Сынып тізімі'!$D$3:$D$10=tblSchedule[[#Headers],[БЕЙСЕНБІ]])*($B41&gt;='Сынып тізімі'!$F$3:$F$10)*($B41&lt;='Сынып тізімі'!$G$3:$G$10),'Сынып тізімі'!$H$3:$H$10),'Сынып тізімі'!$H$3:$H$10,0),2),0)</f>
        <v>0</v>
      </c>
      <c r="H41" s="3">
        <f>IFERROR(INDEX('Сынып тізімі'!$B$3:$H$10,MATCH(SUMPRODUCT(('Сынып тізімі'!$D$3:$D$10=tblSchedule[[#Headers],[ЖҰМА]])*($B41&gt;='Сынып тізімі'!$F$3:$F$10)*($B41&lt;='Сынып тізімі'!$G$3:$G$10),'Сынып тізімі'!$H$3:$H$10),'Сынып тізімі'!$H$3:$H$10,0),2),0)</f>
        <v>0</v>
      </c>
      <c r="I41" s="3">
        <f>IFERROR(INDEX('Сынып тізімі'!$B$3:$H$10,MATCH(SUMPRODUCT(('Сынып тізімі'!$D$3:$D$10=tblSchedule[[#Headers],[СЕНБІ]])*($B41&gt;='Сынып тізімі'!$F$3:$F$10)*($B41&lt;='Сынып тізімі'!$G$3:$G$10),'Сынып тізімі'!$H$3:$H$10),'Сынып тізімі'!$H$3:$H$10,0),2),0)</f>
        <v>0</v>
      </c>
    </row>
    <row r="42" spans="2:9" ht="18" customHeight="1" x14ac:dyDescent="0.2">
      <c r="B42" s="10">
        <f t="shared" si="0"/>
        <v>0.72916666666666607</v>
      </c>
      <c r="C42" s="3">
        <f>IFERROR(INDEX('Сынып тізімі'!$B$3:$H$10,MATCH(SUMPRODUCT(('Сынып тізімі'!$D$3:$D$10=tblSchedule[[#Headers],[ЖЕКСЕНБІ]])*($B42&gt;='Сынып тізімі'!$F$3:$F$10)*($B42&lt;='Сынып тізімі'!$G$3:$G$10),'Сынып тізімі'!$H$3:$H$10),'Сынып тізімі'!$H$3:$H$10,0),2),0)</f>
        <v>0</v>
      </c>
      <c r="D42" s="3">
        <f>IFERROR(INDEX('Сынып тізімі'!$B$3:$H$10,MATCH(SUMPRODUCT(('Сынып тізімі'!$D$3:$D$10=tblSchedule[[#Headers],[ДҮЙСЕНБІ]])*($B42&gt;='Сынып тізімі'!$F$3:$F$10)*($B42&lt;='Сынып тізімі'!$G$3:$G$10),'Сынып тізімі'!$H$3:$H$10),'Сынып тізімі'!$H$3:$H$10,0),2),0)</f>
        <v>0</v>
      </c>
      <c r="E42" s="3">
        <f>IFERROR(INDEX('Сынып тізімі'!$B$3:$H$10,MATCH(SUMPRODUCT(('Сынып тізімі'!$D$3:$D$10=tblSchedule[[#Headers],[СЕЙСЕНБІ]])*($B42&gt;='Сынып тізімі'!$F$3:$F$10)*($B42&lt;='Сынып тізімі'!$G$3:$G$10),'Сынып тізімі'!$H$3:$H$10),'Сынып тізімі'!$H$3:$H$10,0),2),0)</f>
        <v>0</v>
      </c>
      <c r="F42" s="3">
        <f>IFERROR(INDEX('Сынып тізімі'!$B$3:$H$10,MATCH(SUMPRODUCT(('Сынып тізімі'!$D$3:$D$10=tblSchedule[[#Headers],[СӘРСЕНБІ]])*($B42&gt;='Сынып тізімі'!$F$3:$F$10)*($B42&lt;='Сынып тізімі'!$G$3:$G$10),'Сынып тізімі'!$H$3:$H$10),'Сынып тізімі'!$H$3:$H$10,0),2),0)</f>
        <v>0</v>
      </c>
      <c r="G42" s="3">
        <f>IFERROR(INDEX('Сынып тізімі'!$B$3:$H$10,MATCH(SUMPRODUCT(('Сынып тізімі'!$D$3:$D$10=tblSchedule[[#Headers],[БЕЙСЕНБІ]])*($B42&gt;='Сынып тізімі'!$F$3:$F$10)*($B42&lt;='Сынып тізімі'!$G$3:$G$10),'Сынып тізімі'!$H$3:$H$10),'Сынып тізімі'!$H$3:$H$10,0),2),0)</f>
        <v>0</v>
      </c>
      <c r="H42" s="3">
        <f>IFERROR(INDEX('Сынып тізімі'!$B$3:$H$10,MATCH(SUMPRODUCT(('Сынып тізімі'!$D$3:$D$10=tblSchedule[[#Headers],[ЖҰМА]])*($B42&gt;='Сынып тізімі'!$F$3:$F$10)*($B42&lt;='Сынып тізімі'!$G$3:$G$10),'Сынып тізімі'!$H$3:$H$10),'Сынып тізімі'!$H$3:$H$10,0),2),0)</f>
        <v>0</v>
      </c>
      <c r="I42" s="3">
        <f>IFERROR(INDEX('Сынып тізімі'!$B$3:$H$10,MATCH(SUMPRODUCT(('Сынып тізімі'!$D$3:$D$10=tblSchedule[[#Headers],[СЕНБІ]])*($B42&gt;='Сынып тізімі'!$F$3:$F$10)*($B42&lt;='Сынып тізімі'!$G$3:$G$10),'Сынып тізімі'!$H$3:$H$10),'Сынып тізімі'!$H$3:$H$10,0),2),0)</f>
        <v>0</v>
      </c>
    </row>
    <row r="43" spans="2:9" ht="18" customHeight="1" x14ac:dyDescent="0.2">
      <c r="B43" s="10">
        <f t="shared" si="0"/>
        <v>0.7395833333333327</v>
      </c>
      <c r="C43" s="3">
        <f>IFERROR(INDEX('Сынып тізімі'!$B$3:$H$10,MATCH(SUMPRODUCT(('Сынып тізімі'!$D$3:$D$10=tblSchedule[[#Headers],[ЖЕКСЕНБІ]])*($B43&gt;='Сынып тізімі'!$F$3:$F$10)*($B43&lt;='Сынып тізімі'!$G$3:$G$10),'Сынып тізімі'!$H$3:$H$10),'Сынып тізімі'!$H$3:$H$10,0),2),0)</f>
        <v>0</v>
      </c>
      <c r="D43" s="3">
        <f>IFERROR(INDEX('Сынып тізімі'!$B$3:$H$10,MATCH(SUMPRODUCT(('Сынып тізімі'!$D$3:$D$10=tblSchedule[[#Headers],[ДҮЙСЕНБІ]])*($B43&gt;='Сынып тізімі'!$F$3:$F$10)*($B43&lt;='Сынып тізімі'!$G$3:$G$10),'Сынып тізімі'!$H$3:$H$10),'Сынып тізімі'!$H$3:$H$10,0),2),0)</f>
        <v>0</v>
      </c>
      <c r="E43" s="3">
        <f>IFERROR(INDEX('Сынып тізімі'!$B$3:$H$10,MATCH(SUMPRODUCT(('Сынып тізімі'!$D$3:$D$10=tblSchedule[[#Headers],[СЕЙСЕНБІ]])*($B43&gt;='Сынып тізімі'!$F$3:$F$10)*($B43&lt;='Сынып тізімі'!$G$3:$G$10),'Сынып тізімі'!$H$3:$H$10),'Сынып тізімі'!$H$3:$H$10,0),2),0)</f>
        <v>0</v>
      </c>
      <c r="F43" s="3">
        <f>IFERROR(INDEX('Сынып тізімі'!$B$3:$H$10,MATCH(SUMPRODUCT(('Сынып тізімі'!$D$3:$D$10=tblSchedule[[#Headers],[СӘРСЕНБІ]])*($B43&gt;='Сынып тізімі'!$F$3:$F$10)*($B43&lt;='Сынып тізімі'!$G$3:$G$10),'Сынып тізімі'!$H$3:$H$10),'Сынып тізімі'!$H$3:$H$10,0),2),0)</f>
        <v>0</v>
      </c>
      <c r="G43" s="3">
        <f>IFERROR(INDEX('Сынып тізімі'!$B$3:$H$10,MATCH(SUMPRODUCT(('Сынып тізімі'!$D$3:$D$10=tblSchedule[[#Headers],[БЕЙСЕНБІ]])*($B43&gt;='Сынып тізімі'!$F$3:$F$10)*($B43&lt;='Сынып тізімі'!$G$3:$G$10),'Сынып тізімі'!$H$3:$H$10),'Сынып тізімі'!$H$3:$H$10,0),2),0)</f>
        <v>0</v>
      </c>
      <c r="H43" s="3">
        <f>IFERROR(INDEX('Сынып тізімі'!$B$3:$H$10,MATCH(SUMPRODUCT(('Сынып тізімі'!$D$3:$D$10=tblSchedule[[#Headers],[ЖҰМА]])*($B43&gt;='Сынып тізімі'!$F$3:$F$10)*($B43&lt;='Сынып тізімі'!$G$3:$G$10),'Сынып тізімі'!$H$3:$H$10),'Сынып тізімі'!$H$3:$H$10,0),2),0)</f>
        <v>0</v>
      </c>
      <c r="I43" s="3">
        <f>IFERROR(INDEX('Сынып тізімі'!$B$3:$H$10,MATCH(SUMPRODUCT(('Сынып тізімі'!$D$3:$D$10=tblSchedule[[#Headers],[СЕНБІ]])*($B43&gt;='Сынып тізімі'!$F$3:$F$10)*($B43&lt;='Сынып тізімі'!$G$3:$G$10),'Сынып тізімі'!$H$3:$H$10),'Сынып тізімі'!$H$3:$H$10,0),2),0)</f>
        <v>0</v>
      </c>
    </row>
    <row r="44" spans="2:9" ht="18" customHeight="1" x14ac:dyDescent="0.2">
      <c r="B44" s="10">
        <f t="shared" si="0"/>
        <v>0.74999999999999933</v>
      </c>
      <c r="C44" s="3">
        <f>IFERROR(INDEX('Сынып тізімі'!$B$3:$H$10,MATCH(SUMPRODUCT(('Сынып тізімі'!$D$3:$D$10=tblSchedule[[#Headers],[ЖЕКСЕНБІ]])*($B44&gt;='Сынып тізімі'!$F$3:$F$10)*($B44&lt;='Сынып тізімі'!$G$3:$G$10),'Сынып тізімі'!$H$3:$H$10),'Сынып тізімі'!$H$3:$H$10,0),2),0)</f>
        <v>0</v>
      </c>
      <c r="D44" s="3">
        <f>IFERROR(INDEX('Сынып тізімі'!$B$3:$H$10,MATCH(SUMPRODUCT(('Сынып тізімі'!$D$3:$D$10=tblSchedule[[#Headers],[ДҮЙСЕНБІ]])*($B44&gt;='Сынып тізімі'!$F$3:$F$10)*($B44&lt;='Сынып тізімі'!$G$3:$G$10),'Сынып тізімі'!$H$3:$H$10),'Сынып тізімі'!$H$3:$H$10,0),2),0)</f>
        <v>0</v>
      </c>
      <c r="E44" s="3">
        <f>IFERROR(INDEX('Сынып тізімі'!$B$3:$H$10,MATCH(SUMPRODUCT(('Сынып тізімі'!$D$3:$D$10=tblSchedule[[#Headers],[СЕЙСЕНБІ]])*($B44&gt;='Сынып тізімі'!$F$3:$F$10)*($B44&lt;='Сынып тізімі'!$G$3:$G$10),'Сынып тізімі'!$H$3:$H$10),'Сынып тізімі'!$H$3:$H$10,0),2),0)</f>
        <v>0</v>
      </c>
      <c r="F44" s="3">
        <f>IFERROR(INDEX('Сынып тізімі'!$B$3:$H$10,MATCH(SUMPRODUCT(('Сынып тізімі'!$D$3:$D$10=tblSchedule[[#Headers],[СӘРСЕНБІ]])*($B44&gt;='Сынып тізімі'!$F$3:$F$10)*($B44&lt;='Сынып тізімі'!$G$3:$G$10),'Сынып тізімі'!$H$3:$H$10),'Сынып тізімі'!$H$3:$H$10,0),2),0)</f>
        <v>0</v>
      </c>
      <c r="G44" s="3">
        <f>IFERROR(INDEX('Сынып тізімі'!$B$3:$H$10,MATCH(SUMPRODUCT(('Сынып тізімі'!$D$3:$D$10=tblSchedule[[#Headers],[БЕЙСЕНБІ]])*($B44&gt;='Сынып тізімі'!$F$3:$F$10)*($B44&lt;='Сынып тізімі'!$G$3:$G$10),'Сынып тізімі'!$H$3:$H$10),'Сынып тізімі'!$H$3:$H$10,0),2),0)</f>
        <v>0</v>
      </c>
      <c r="H44" s="3">
        <f>IFERROR(INDEX('Сынып тізімі'!$B$3:$H$10,MATCH(SUMPRODUCT(('Сынып тізімі'!$D$3:$D$10=tblSchedule[[#Headers],[ЖҰМА]])*($B44&gt;='Сынып тізімі'!$F$3:$F$10)*($B44&lt;='Сынып тізімі'!$G$3:$G$10),'Сынып тізімі'!$H$3:$H$10),'Сынып тізімі'!$H$3:$H$10,0),2),0)</f>
        <v>0</v>
      </c>
      <c r="I44" s="3">
        <f>IFERROR(INDEX('Сынып тізімі'!$B$3:$H$10,MATCH(SUMPRODUCT(('Сынып тізімі'!$D$3:$D$10=tblSchedule[[#Headers],[СЕНБІ]])*($B44&gt;='Сынып тізімі'!$F$3:$F$10)*($B44&lt;='Сынып тізімі'!$G$3:$G$10),'Сынып тізімі'!$H$3:$H$10),'Сынып тізімі'!$H$3:$H$10,0),2),0)</f>
        <v>0</v>
      </c>
    </row>
    <row r="45" spans="2:9" ht="18" customHeight="1" x14ac:dyDescent="0.2">
      <c r="B45" s="10">
        <f t="shared" si="0"/>
        <v>0.76041666666666596</v>
      </c>
      <c r="C45" s="3">
        <f>IFERROR(INDEX('Сынып тізімі'!$B$3:$H$10,MATCH(SUMPRODUCT(('Сынып тізімі'!$D$3:$D$10=tblSchedule[[#Headers],[ЖЕКСЕНБІ]])*($B45&gt;='Сынып тізімі'!$F$3:$F$10)*($B45&lt;='Сынып тізімі'!$G$3:$G$10),'Сынып тізімі'!$H$3:$H$10),'Сынып тізімі'!$H$3:$H$10,0),2),0)</f>
        <v>0</v>
      </c>
      <c r="D45" s="3">
        <f>IFERROR(INDEX('Сынып тізімі'!$B$3:$H$10,MATCH(SUMPRODUCT(('Сынып тізімі'!$D$3:$D$10=tblSchedule[[#Headers],[ДҮЙСЕНБІ]])*($B45&gt;='Сынып тізімі'!$F$3:$F$10)*($B45&lt;='Сынып тізімі'!$G$3:$G$10),'Сынып тізімі'!$H$3:$H$10),'Сынып тізімі'!$H$3:$H$10,0),2),0)</f>
        <v>0</v>
      </c>
      <c r="E45" s="3">
        <f>IFERROR(INDEX('Сынып тізімі'!$B$3:$H$10,MATCH(SUMPRODUCT(('Сынып тізімі'!$D$3:$D$10=tblSchedule[[#Headers],[СЕЙСЕНБІ]])*($B45&gt;='Сынып тізімі'!$F$3:$F$10)*($B45&lt;='Сынып тізімі'!$G$3:$G$10),'Сынып тізімі'!$H$3:$H$10),'Сынып тізімі'!$H$3:$H$10,0),2),0)</f>
        <v>0</v>
      </c>
      <c r="F45" s="3">
        <f>IFERROR(INDEX('Сынып тізімі'!$B$3:$H$10,MATCH(SUMPRODUCT(('Сынып тізімі'!$D$3:$D$10=tblSchedule[[#Headers],[СӘРСЕНБІ]])*($B45&gt;='Сынып тізімі'!$F$3:$F$10)*($B45&lt;='Сынып тізімі'!$G$3:$G$10),'Сынып тізімі'!$H$3:$H$10),'Сынып тізімі'!$H$3:$H$10,0),2),0)</f>
        <v>0</v>
      </c>
      <c r="G45" s="3">
        <f>IFERROR(INDEX('Сынып тізімі'!$B$3:$H$10,MATCH(SUMPRODUCT(('Сынып тізімі'!$D$3:$D$10=tblSchedule[[#Headers],[БЕЙСЕНБІ]])*($B45&gt;='Сынып тізімі'!$F$3:$F$10)*($B45&lt;='Сынып тізімі'!$G$3:$G$10),'Сынып тізімі'!$H$3:$H$10),'Сынып тізімі'!$H$3:$H$10,0),2),0)</f>
        <v>0</v>
      </c>
      <c r="H45" s="3">
        <f>IFERROR(INDEX('Сынып тізімі'!$B$3:$H$10,MATCH(SUMPRODUCT(('Сынып тізімі'!$D$3:$D$10=tblSchedule[[#Headers],[ЖҰМА]])*($B45&gt;='Сынып тізімі'!$F$3:$F$10)*($B45&lt;='Сынып тізімі'!$G$3:$G$10),'Сынып тізімі'!$H$3:$H$10),'Сынып тізімі'!$H$3:$H$10,0),2),0)</f>
        <v>0</v>
      </c>
      <c r="I45" s="3">
        <f>IFERROR(INDEX('Сынып тізімі'!$B$3:$H$10,MATCH(SUMPRODUCT(('Сынып тізімі'!$D$3:$D$10=tblSchedule[[#Headers],[СЕНБІ]])*($B45&gt;='Сынып тізімі'!$F$3:$F$10)*($B45&lt;='Сынып тізімі'!$G$3:$G$10),'Сынып тізімі'!$H$3:$H$10),'Сынып тізімі'!$H$3:$H$10,0),2),0)</f>
        <v>0</v>
      </c>
    </row>
    <row r="46" spans="2:9" ht="18" customHeight="1" x14ac:dyDescent="0.2">
      <c r="B46" s="10">
        <f t="shared" si="0"/>
        <v>0.77083333333333259</v>
      </c>
      <c r="C46" s="3">
        <f>IFERROR(INDEX('Сынып тізімі'!$B$3:$H$10,MATCH(SUMPRODUCT(('Сынып тізімі'!$D$3:$D$10=tblSchedule[[#Headers],[ЖЕКСЕНБІ]])*($B46&gt;='Сынып тізімі'!$F$3:$F$10)*($B46&lt;='Сынып тізімі'!$G$3:$G$10),'Сынып тізімі'!$H$3:$H$10),'Сынып тізімі'!$H$3:$H$10,0),2),0)</f>
        <v>0</v>
      </c>
      <c r="D46" s="3">
        <f>IFERROR(INDEX('Сынып тізімі'!$B$3:$H$10,MATCH(SUMPRODUCT(('Сынып тізімі'!$D$3:$D$10=tblSchedule[[#Headers],[ДҮЙСЕНБІ]])*($B46&gt;='Сынып тізімі'!$F$3:$F$10)*($B46&lt;='Сынып тізімі'!$G$3:$G$10),'Сынып тізімі'!$H$3:$H$10),'Сынып тізімі'!$H$3:$H$10,0),2),0)</f>
        <v>0</v>
      </c>
      <c r="E46" s="3">
        <f>IFERROR(INDEX('Сынып тізімі'!$B$3:$H$10,MATCH(SUMPRODUCT(('Сынып тізімі'!$D$3:$D$10=tblSchedule[[#Headers],[СЕЙСЕНБІ]])*($B46&gt;='Сынып тізімі'!$F$3:$F$10)*($B46&lt;='Сынып тізімі'!$G$3:$G$10),'Сынып тізімі'!$H$3:$H$10),'Сынып тізімі'!$H$3:$H$10,0),2),0)</f>
        <v>0</v>
      </c>
      <c r="F46" s="3">
        <f>IFERROR(INDEX('Сынып тізімі'!$B$3:$H$10,MATCH(SUMPRODUCT(('Сынып тізімі'!$D$3:$D$10=tblSchedule[[#Headers],[СӘРСЕНБІ]])*($B46&gt;='Сынып тізімі'!$F$3:$F$10)*($B46&lt;='Сынып тізімі'!$G$3:$G$10),'Сынып тізімі'!$H$3:$H$10),'Сынып тізімі'!$H$3:$H$10,0),2),0)</f>
        <v>0</v>
      </c>
      <c r="G46" s="3">
        <f>IFERROR(INDEX('Сынып тізімі'!$B$3:$H$10,MATCH(SUMPRODUCT(('Сынып тізімі'!$D$3:$D$10=tblSchedule[[#Headers],[БЕЙСЕНБІ]])*($B46&gt;='Сынып тізімі'!$F$3:$F$10)*($B46&lt;='Сынып тізімі'!$G$3:$G$10),'Сынып тізімі'!$H$3:$H$10),'Сынып тізімі'!$H$3:$H$10,0),2),0)</f>
        <v>0</v>
      </c>
      <c r="H46" s="3">
        <f>IFERROR(INDEX('Сынып тізімі'!$B$3:$H$10,MATCH(SUMPRODUCT(('Сынып тізімі'!$D$3:$D$10=tblSchedule[[#Headers],[ЖҰМА]])*($B46&gt;='Сынып тізімі'!$F$3:$F$10)*($B46&lt;='Сынып тізімі'!$G$3:$G$10),'Сынып тізімі'!$H$3:$H$10),'Сынып тізімі'!$H$3:$H$10,0),2),0)</f>
        <v>0</v>
      </c>
      <c r="I46" s="3">
        <f>IFERROR(INDEX('Сынып тізімі'!$B$3:$H$10,MATCH(SUMPRODUCT(('Сынып тізімі'!$D$3:$D$10=tblSchedule[[#Headers],[СЕНБІ]])*($B46&gt;='Сынып тізімі'!$F$3:$F$10)*($B46&lt;='Сынып тізімі'!$G$3:$G$10),'Сынып тізімі'!$H$3:$H$10),'Сынып тізімі'!$H$3:$H$10,0),2),0)</f>
        <v>0</v>
      </c>
    </row>
    <row r="47" spans="2:9" ht="18" customHeight="1" x14ac:dyDescent="0.2">
      <c r="B47" s="10">
        <f t="shared" si="0"/>
        <v>0.78124999999999922</v>
      </c>
      <c r="C47" s="3">
        <f>IFERROR(INDEX('Сынып тізімі'!$B$3:$H$10,MATCH(SUMPRODUCT(('Сынып тізімі'!$D$3:$D$10=tblSchedule[[#Headers],[ЖЕКСЕНБІ]])*($B47&gt;='Сынып тізімі'!$F$3:$F$10)*($B47&lt;='Сынып тізімі'!$G$3:$G$10),'Сынып тізімі'!$H$3:$H$10),'Сынып тізімі'!$H$3:$H$10,0),2),0)</f>
        <v>0</v>
      </c>
      <c r="D47" s="3">
        <f>IFERROR(INDEX('Сынып тізімі'!$B$3:$H$10,MATCH(SUMPRODUCT(('Сынып тізімі'!$D$3:$D$10=tblSchedule[[#Headers],[ДҮЙСЕНБІ]])*($B47&gt;='Сынып тізімі'!$F$3:$F$10)*($B47&lt;='Сынып тізімі'!$G$3:$G$10),'Сынып тізімі'!$H$3:$H$10),'Сынып тізімі'!$H$3:$H$10,0),2),0)</f>
        <v>0</v>
      </c>
      <c r="E47" s="3">
        <f>IFERROR(INDEX('Сынып тізімі'!$B$3:$H$10,MATCH(SUMPRODUCT(('Сынып тізімі'!$D$3:$D$10=tblSchedule[[#Headers],[СЕЙСЕНБІ]])*($B47&gt;='Сынып тізімі'!$F$3:$F$10)*($B47&lt;='Сынып тізімі'!$G$3:$G$10),'Сынып тізімі'!$H$3:$H$10),'Сынып тізімі'!$H$3:$H$10,0),2),0)</f>
        <v>0</v>
      </c>
      <c r="F47" s="3">
        <f>IFERROR(INDEX('Сынып тізімі'!$B$3:$H$10,MATCH(SUMPRODUCT(('Сынып тізімі'!$D$3:$D$10=tblSchedule[[#Headers],[СӘРСЕНБІ]])*($B47&gt;='Сынып тізімі'!$F$3:$F$10)*($B47&lt;='Сынып тізімі'!$G$3:$G$10),'Сынып тізімі'!$H$3:$H$10),'Сынып тізімі'!$H$3:$H$10,0),2),0)</f>
        <v>0</v>
      </c>
      <c r="G47" s="3">
        <f>IFERROR(INDEX('Сынып тізімі'!$B$3:$H$10,MATCH(SUMPRODUCT(('Сынып тізімі'!$D$3:$D$10=tblSchedule[[#Headers],[БЕЙСЕНБІ]])*($B47&gt;='Сынып тізімі'!$F$3:$F$10)*($B47&lt;='Сынып тізімі'!$G$3:$G$10),'Сынып тізімі'!$H$3:$H$10),'Сынып тізімі'!$H$3:$H$10,0),2),0)</f>
        <v>0</v>
      </c>
      <c r="H47" s="3">
        <f>IFERROR(INDEX('Сынып тізімі'!$B$3:$H$10,MATCH(SUMPRODUCT(('Сынып тізімі'!$D$3:$D$10=tblSchedule[[#Headers],[ЖҰМА]])*($B47&gt;='Сынып тізімі'!$F$3:$F$10)*($B47&lt;='Сынып тізімі'!$G$3:$G$10),'Сынып тізімі'!$H$3:$H$10),'Сынып тізімі'!$H$3:$H$10,0),2),0)</f>
        <v>0</v>
      </c>
      <c r="I47" s="3">
        <f>IFERROR(INDEX('Сынып тізімі'!$B$3:$H$10,MATCH(SUMPRODUCT(('Сынып тізімі'!$D$3:$D$10=tblSchedule[[#Headers],[СЕНБІ]])*($B47&gt;='Сынып тізімі'!$F$3:$F$10)*($B47&lt;='Сынып тізімі'!$G$3:$G$10),'Сынып тізімі'!$H$3:$H$10),'Сынып тізімі'!$H$3:$H$10,0),2),0)</f>
        <v>0</v>
      </c>
    </row>
    <row r="48" spans="2:9" ht="18" customHeight="1" x14ac:dyDescent="0.2">
      <c r="B48" s="10">
        <f t="shared" si="0"/>
        <v>0.79166666666666585</v>
      </c>
      <c r="C48" s="3">
        <f>IFERROR(INDEX('Сынып тізімі'!$B$3:$H$10,MATCH(SUMPRODUCT(('Сынып тізімі'!$D$3:$D$10=tblSchedule[[#Headers],[ЖЕКСЕНБІ]])*($B48&gt;='Сынып тізімі'!$F$3:$F$10)*($B48&lt;='Сынып тізімі'!$G$3:$G$10),'Сынып тізімі'!$H$3:$H$10),'Сынып тізімі'!$H$3:$H$10,0),2),0)</f>
        <v>0</v>
      </c>
      <c r="D48" s="3">
        <f>IFERROR(INDEX('Сынып тізімі'!$B$3:$H$10,MATCH(SUMPRODUCT(('Сынып тізімі'!$D$3:$D$10=tblSchedule[[#Headers],[ДҮЙСЕНБІ]])*($B48&gt;='Сынып тізімі'!$F$3:$F$10)*($B48&lt;='Сынып тізімі'!$G$3:$G$10),'Сынып тізімі'!$H$3:$H$10),'Сынып тізімі'!$H$3:$H$10,0),2),0)</f>
        <v>0</v>
      </c>
      <c r="E48" s="3">
        <f>IFERROR(INDEX('Сынып тізімі'!$B$3:$H$10,MATCH(SUMPRODUCT(('Сынып тізімі'!$D$3:$D$10=tblSchedule[[#Headers],[СЕЙСЕНБІ]])*($B48&gt;='Сынып тізімі'!$F$3:$F$10)*($B48&lt;='Сынып тізімі'!$G$3:$G$10),'Сынып тізімі'!$H$3:$H$10),'Сынып тізімі'!$H$3:$H$10,0),2),0)</f>
        <v>0</v>
      </c>
      <c r="F48" s="3">
        <f>IFERROR(INDEX('Сынып тізімі'!$B$3:$H$10,MATCH(SUMPRODUCT(('Сынып тізімі'!$D$3:$D$10=tblSchedule[[#Headers],[СӘРСЕНБІ]])*($B48&gt;='Сынып тізімі'!$F$3:$F$10)*($B48&lt;='Сынып тізімі'!$G$3:$G$10),'Сынып тізімі'!$H$3:$H$10),'Сынып тізімі'!$H$3:$H$10,0),2),0)</f>
        <v>0</v>
      </c>
      <c r="G48" s="3">
        <f>IFERROR(INDEX('Сынып тізімі'!$B$3:$H$10,MATCH(SUMPRODUCT(('Сынып тізімі'!$D$3:$D$10=tblSchedule[[#Headers],[БЕЙСЕНБІ]])*($B48&gt;='Сынып тізімі'!$F$3:$F$10)*($B48&lt;='Сынып тізімі'!$G$3:$G$10),'Сынып тізімі'!$H$3:$H$10),'Сынып тізімі'!$H$3:$H$10,0),2),0)</f>
        <v>0</v>
      </c>
      <c r="H48" s="3">
        <f>IFERROR(INDEX('Сынып тізімі'!$B$3:$H$10,MATCH(SUMPRODUCT(('Сынып тізімі'!$D$3:$D$10=tblSchedule[[#Headers],[ЖҰМА]])*($B48&gt;='Сынып тізімі'!$F$3:$F$10)*($B48&lt;='Сынып тізімі'!$G$3:$G$10),'Сынып тізімі'!$H$3:$H$10),'Сынып тізімі'!$H$3:$H$10,0),2),0)</f>
        <v>0</v>
      </c>
      <c r="I48" s="3">
        <f>IFERROR(INDEX('Сынып тізімі'!$B$3:$H$10,MATCH(SUMPRODUCT(('Сынып тізімі'!$D$3:$D$10=tblSchedule[[#Headers],[СЕНБІ]])*($B48&gt;='Сынып тізімі'!$F$3:$F$10)*($B48&lt;='Сынып тізімі'!$G$3:$G$10),'Сынып тізімі'!$H$3:$H$10),'Сынып тізімі'!$H$3:$H$10,0),2),0)</f>
        <v>0</v>
      </c>
    </row>
    <row r="49" spans="2:9" ht="18" customHeight="1" x14ac:dyDescent="0.2">
      <c r="B49" s="10">
        <f t="shared" si="0"/>
        <v>0.80208333333333248</v>
      </c>
      <c r="C49" s="3">
        <f>IFERROR(INDEX('Сынып тізімі'!$B$3:$H$10,MATCH(SUMPRODUCT(('Сынып тізімі'!$D$3:$D$10=tblSchedule[[#Headers],[ЖЕКСЕНБІ]])*($B49&gt;='Сынып тізімі'!$F$3:$F$10)*($B49&lt;='Сынып тізімі'!$G$3:$G$10),'Сынып тізімі'!$H$3:$H$10),'Сынып тізімі'!$H$3:$H$10,0),2),0)</f>
        <v>0</v>
      </c>
      <c r="D49" s="3">
        <f>IFERROR(INDEX('Сынып тізімі'!$B$3:$H$10,MATCH(SUMPRODUCT(('Сынып тізімі'!$D$3:$D$10=tblSchedule[[#Headers],[ДҮЙСЕНБІ]])*($B49&gt;='Сынып тізімі'!$F$3:$F$10)*($B49&lt;='Сынып тізімі'!$G$3:$G$10),'Сынып тізімі'!$H$3:$H$10),'Сынып тізімі'!$H$3:$H$10,0),2),0)</f>
        <v>0</v>
      </c>
      <c r="E49" s="3">
        <f>IFERROR(INDEX('Сынып тізімі'!$B$3:$H$10,MATCH(SUMPRODUCT(('Сынып тізімі'!$D$3:$D$10=tblSchedule[[#Headers],[СЕЙСЕНБІ]])*($B49&gt;='Сынып тізімі'!$F$3:$F$10)*($B49&lt;='Сынып тізімі'!$G$3:$G$10),'Сынып тізімі'!$H$3:$H$10),'Сынып тізімі'!$H$3:$H$10,0),2),0)</f>
        <v>0</v>
      </c>
      <c r="F49" s="3">
        <f>IFERROR(INDEX('Сынып тізімі'!$B$3:$H$10,MATCH(SUMPRODUCT(('Сынып тізімі'!$D$3:$D$10=tblSchedule[[#Headers],[СӘРСЕНБІ]])*($B49&gt;='Сынып тізімі'!$F$3:$F$10)*($B49&lt;='Сынып тізімі'!$G$3:$G$10),'Сынып тізімі'!$H$3:$H$10),'Сынып тізімі'!$H$3:$H$10,0),2),0)</f>
        <v>0</v>
      </c>
      <c r="G49" s="3">
        <f>IFERROR(INDEX('Сынып тізімі'!$B$3:$H$10,MATCH(SUMPRODUCT(('Сынып тізімі'!$D$3:$D$10=tblSchedule[[#Headers],[БЕЙСЕНБІ]])*($B49&gt;='Сынып тізімі'!$F$3:$F$10)*($B49&lt;='Сынып тізімі'!$G$3:$G$10),'Сынып тізімі'!$H$3:$H$10),'Сынып тізімі'!$H$3:$H$10,0),2),0)</f>
        <v>0</v>
      </c>
      <c r="H49" s="3">
        <f>IFERROR(INDEX('Сынып тізімі'!$B$3:$H$10,MATCH(SUMPRODUCT(('Сынып тізімі'!$D$3:$D$10=tblSchedule[[#Headers],[ЖҰМА]])*($B49&gt;='Сынып тізімі'!$F$3:$F$10)*($B49&lt;='Сынып тізімі'!$G$3:$G$10),'Сынып тізімі'!$H$3:$H$10),'Сынып тізімі'!$H$3:$H$10,0),2),0)</f>
        <v>0</v>
      </c>
      <c r="I49" s="3">
        <f>IFERROR(INDEX('Сынып тізімі'!$B$3:$H$10,MATCH(SUMPRODUCT(('Сынып тізімі'!$D$3:$D$10=tblSchedule[[#Headers],[СЕНБІ]])*($B49&gt;='Сынып тізімі'!$F$3:$F$10)*($B49&lt;='Сынып тізімі'!$G$3:$G$10),'Сынып тізімі'!$H$3:$H$10),'Сынып тізімі'!$H$3:$H$10,0),2),0)</f>
        <v>0</v>
      </c>
    </row>
    <row r="50" spans="2:9" ht="18" customHeight="1" x14ac:dyDescent="0.2">
      <c r="B50" s="10">
        <f t="shared" si="0"/>
        <v>0.81249999999999911</v>
      </c>
      <c r="C50" s="3">
        <f>IFERROR(INDEX('Сынып тізімі'!$B$3:$H$10,MATCH(SUMPRODUCT(('Сынып тізімі'!$D$3:$D$10=tblSchedule[[#Headers],[ЖЕКСЕНБІ]])*($B50&gt;='Сынып тізімі'!$F$3:$F$10)*($B50&lt;='Сынып тізімі'!$G$3:$G$10),'Сынып тізімі'!$H$3:$H$10),'Сынып тізімі'!$H$3:$H$10,0),2),0)</f>
        <v>0</v>
      </c>
      <c r="D50" s="3">
        <f>IFERROR(INDEX('Сынып тізімі'!$B$3:$H$10,MATCH(SUMPRODUCT(('Сынып тізімі'!$D$3:$D$10=tblSchedule[[#Headers],[ДҮЙСЕНБІ]])*($B50&gt;='Сынып тізімі'!$F$3:$F$10)*($B50&lt;='Сынып тізімі'!$G$3:$G$10),'Сынып тізімі'!$H$3:$H$10),'Сынып тізімі'!$H$3:$H$10,0),2),0)</f>
        <v>0</v>
      </c>
      <c r="E50" s="3">
        <f>IFERROR(INDEX('Сынып тізімі'!$B$3:$H$10,MATCH(SUMPRODUCT(('Сынып тізімі'!$D$3:$D$10=tblSchedule[[#Headers],[СЕЙСЕНБІ]])*($B50&gt;='Сынып тізімі'!$F$3:$F$10)*($B50&lt;='Сынып тізімі'!$G$3:$G$10),'Сынып тізімі'!$H$3:$H$10),'Сынып тізімі'!$H$3:$H$10,0),2),0)</f>
        <v>0</v>
      </c>
      <c r="F50" s="3">
        <f>IFERROR(INDEX('Сынып тізімі'!$B$3:$H$10,MATCH(SUMPRODUCT(('Сынып тізімі'!$D$3:$D$10=tblSchedule[[#Headers],[СӘРСЕНБІ]])*($B50&gt;='Сынып тізімі'!$F$3:$F$10)*($B50&lt;='Сынып тізімі'!$G$3:$G$10),'Сынып тізімі'!$H$3:$H$10),'Сынып тізімі'!$H$3:$H$10,0),2),0)</f>
        <v>0</v>
      </c>
      <c r="G50" s="3">
        <f>IFERROR(INDEX('Сынып тізімі'!$B$3:$H$10,MATCH(SUMPRODUCT(('Сынып тізімі'!$D$3:$D$10=tblSchedule[[#Headers],[БЕЙСЕНБІ]])*($B50&gt;='Сынып тізімі'!$F$3:$F$10)*($B50&lt;='Сынып тізімі'!$G$3:$G$10),'Сынып тізімі'!$H$3:$H$10),'Сынып тізімі'!$H$3:$H$10,0),2),0)</f>
        <v>0</v>
      </c>
      <c r="H50" s="3">
        <f>IFERROR(INDEX('Сынып тізімі'!$B$3:$H$10,MATCH(SUMPRODUCT(('Сынып тізімі'!$D$3:$D$10=tblSchedule[[#Headers],[ЖҰМА]])*($B50&gt;='Сынып тізімі'!$F$3:$F$10)*($B50&lt;='Сынып тізімі'!$G$3:$G$10),'Сынып тізімі'!$H$3:$H$10),'Сынып тізімі'!$H$3:$H$10,0),2),0)</f>
        <v>0</v>
      </c>
      <c r="I50" s="3">
        <f>IFERROR(INDEX('Сынып тізімі'!$B$3:$H$10,MATCH(SUMPRODUCT(('Сынып тізімі'!$D$3:$D$10=tblSchedule[[#Headers],[СЕНБІ]])*($B50&gt;='Сынып тізімі'!$F$3:$F$10)*($B50&lt;='Сынып тізімі'!$G$3:$G$10),'Сынып тізімі'!$H$3:$H$10),'Сынып тізімі'!$H$3:$H$10,0),2),0)</f>
        <v>0</v>
      </c>
    </row>
    <row r="51" spans="2:9" ht="18" customHeight="1" x14ac:dyDescent="0.2">
      <c r="B51" s="10">
        <f t="shared" si="0"/>
        <v>0.82291666666666574</v>
      </c>
      <c r="C51" s="3">
        <f>IFERROR(INDEX('Сынып тізімі'!$B$3:$H$10,MATCH(SUMPRODUCT(('Сынып тізімі'!$D$3:$D$10=tblSchedule[[#Headers],[ЖЕКСЕНБІ]])*($B51&gt;='Сынып тізімі'!$F$3:$F$10)*($B51&lt;='Сынып тізімі'!$G$3:$G$10),'Сынып тізімі'!$H$3:$H$10),'Сынып тізімі'!$H$3:$H$10,0),2),0)</f>
        <v>0</v>
      </c>
      <c r="D51" s="3">
        <f>IFERROR(INDEX('Сынып тізімі'!$B$3:$H$10,MATCH(SUMPRODUCT(('Сынып тізімі'!$D$3:$D$10=tblSchedule[[#Headers],[ДҮЙСЕНБІ]])*($B51&gt;='Сынып тізімі'!$F$3:$F$10)*($B51&lt;='Сынып тізімі'!$G$3:$G$10),'Сынып тізімі'!$H$3:$H$10),'Сынып тізімі'!$H$3:$H$10,0),2),0)</f>
        <v>0</v>
      </c>
      <c r="E51" s="3">
        <f>IFERROR(INDEX('Сынып тізімі'!$B$3:$H$10,MATCH(SUMPRODUCT(('Сынып тізімі'!$D$3:$D$10=tblSchedule[[#Headers],[СЕЙСЕНБІ]])*($B51&gt;='Сынып тізімі'!$F$3:$F$10)*($B51&lt;='Сынып тізімі'!$G$3:$G$10),'Сынып тізімі'!$H$3:$H$10),'Сынып тізімі'!$H$3:$H$10,0),2),0)</f>
        <v>0</v>
      </c>
      <c r="F51" s="3">
        <f>IFERROR(INDEX('Сынып тізімі'!$B$3:$H$10,MATCH(SUMPRODUCT(('Сынып тізімі'!$D$3:$D$10=tblSchedule[[#Headers],[СӘРСЕНБІ]])*($B51&gt;='Сынып тізімі'!$F$3:$F$10)*($B51&lt;='Сынып тізімі'!$G$3:$G$10),'Сынып тізімі'!$H$3:$H$10),'Сынып тізімі'!$H$3:$H$10,0),2),0)</f>
        <v>0</v>
      </c>
      <c r="G51" s="3">
        <f>IFERROR(INDEX('Сынып тізімі'!$B$3:$H$10,MATCH(SUMPRODUCT(('Сынып тізімі'!$D$3:$D$10=tblSchedule[[#Headers],[БЕЙСЕНБІ]])*($B51&gt;='Сынып тізімі'!$F$3:$F$10)*($B51&lt;='Сынып тізімі'!$G$3:$G$10),'Сынып тізімі'!$H$3:$H$10),'Сынып тізімі'!$H$3:$H$10,0),2),0)</f>
        <v>0</v>
      </c>
      <c r="H51" s="3">
        <f>IFERROR(INDEX('Сынып тізімі'!$B$3:$H$10,MATCH(SUMPRODUCT(('Сынып тізімі'!$D$3:$D$10=tblSchedule[[#Headers],[ЖҰМА]])*($B51&gt;='Сынып тізімі'!$F$3:$F$10)*($B51&lt;='Сынып тізімі'!$G$3:$G$10),'Сынып тізімі'!$H$3:$H$10),'Сынып тізімі'!$H$3:$H$10,0),2),0)</f>
        <v>0</v>
      </c>
      <c r="I51" s="3">
        <f>IFERROR(INDEX('Сынып тізімі'!$B$3:$H$10,MATCH(SUMPRODUCT(('Сынып тізімі'!$D$3:$D$10=tblSchedule[[#Headers],[СЕНБІ]])*($B51&gt;='Сынып тізімі'!$F$3:$F$10)*($B51&lt;='Сынып тізімі'!$G$3:$G$10),'Сынып тізімі'!$H$3:$H$10),'Сынып тізімі'!$H$3:$H$10,0),2),0)</f>
        <v>0</v>
      </c>
    </row>
    <row r="52" spans="2:9" ht="18" customHeight="1" x14ac:dyDescent="0.2">
      <c r="B52" s="10">
        <f t="shared" si="0"/>
        <v>0.83333333333333237</v>
      </c>
      <c r="C52" s="3">
        <f>IFERROR(INDEX('Сынып тізімі'!$B$3:$H$10,MATCH(SUMPRODUCT(('Сынып тізімі'!$D$3:$D$10=tblSchedule[[#Headers],[ЖЕКСЕНБІ]])*($B52&gt;='Сынып тізімі'!$F$3:$F$10)*($B52&lt;='Сынып тізімі'!$G$3:$G$10),'Сынып тізімі'!$H$3:$H$10),'Сынып тізімі'!$H$3:$H$10,0),2),0)</f>
        <v>0</v>
      </c>
      <c r="D52" s="3">
        <f>IFERROR(INDEX('Сынып тізімі'!$B$3:$H$10,MATCH(SUMPRODUCT(('Сынып тізімі'!$D$3:$D$10=tblSchedule[[#Headers],[ДҮЙСЕНБІ]])*($B52&gt;='Сынып тізімі'!$F$3:$F$10)*($B52&lt;='Сынып тізімі'!$G$3:$G$10),'Сынып тізімі'!$H$3:$H$10),'Сынып тізімі'!$H$3:$H$10,0),2),0)</f>
        <v>0</v>
      </c>
      <c r="E52" s="3">
        <f>IFERROR(INDEX('Сынып тізімі'!$B$3:$H$10,MATCH(SUMPRODUCT(('Сынып тізімі'!$D$3:$D$10=tblSchedule[[#Headers],[СЕЙСЕНБІ]])*($B52&gt;='Сынып тізімі'!$F$3:$F$10)*($B52&lt;='Сынып тізімі'!$G$3:$G$10),'Сынып тізімі'!$H$3:$H$10),'Сынып тізімі'!$H$3:$H$10,0),2),0)</f>
        <v>0</v>
      </c>
      <c r="F52" s="3">
        <f>IFERROR(INDEX('Сынып тізімі'!$B$3:$H$10,MATCH(SUMPRODUCT(('Сынып тізімі'!$D$3:$D$10=tblSchedule[[#Headers],[СӘРСЕНБІ]])*($B52&gt;='Сынып тізімі'!$F$3:$F$10)*($B52&lt;='Сынып тізімі'!$G$3:$G$10),'Сынып тізімі'!$H$3:$H$10),'Сынып тізімі'!$H$3:$H$10,0),2),0)</f>
        <v>0</v>
      </c>
      <c r="G52" s="3">
        <f>IFERROR(INDEX('Сынып тізімі'!$B$3:$H$10,MATCH(SUMPRODUCT(('Сынып тізімі'!$D$3:$D$10=tblSchedule[[#Headers],[БЕЙСЕНБІ]])*($B52&gt;='Сынып тізімі'!$F$3:$F$10)*($B52&lt;='Сынып тізімі'!$G$3:$G$10),'Сынып тізімі'!$H$3:$H$10),'Сынып тізімі'!$H$3:$H$10,0),2),0)</f>
        <v>0</v>
      </c>
      <c r="H52" s="3">
        <f>IFERROR(INDEX('Сынып тізімі'!$B$3:$H$10,MATCH(SUMPRODUCT(('Сынып тізімі'!$D$3:$D$10=tblSchedule[[#Headers],[ЖҰМА]])*($B52&gt;='Сынып тізімі'!$F$3:$F$10)*($B52&lt;='Сынып тізімі'!$G$3:$G$10),'Сынып тізімі'!$H$3:$H$10),'Сынып тізімі'!$H$3:$H$10,0),2),0)</f>
        <v>0</v>
      </c>
      <c r="I52" s="3">
        <f>IFERROR(INDEX('Сынып тізімі'!$B$3:$H$10,MATCH(SUMPRODUCT(('Сынып тізімі'!$D$3:$D$10=tblSchedule[[#Headers],[СЕНБІ]])*($B52&gt;='Сынып тізімі'!$F$3:$F$10)*($B52&lt;='Сынып тізімі'!$G$3:$G$10),'Сынып тізімі'!$H$3:$H$10),'Сынып тізімі'!$H$3:$H$10,0),2),0)</f>
        <v>0</v>
      </c>
    </row>
    <row r="53" spans="2:9" ht="18" customHeight="1" x14ac:dyDescent="0.2">
      <c r="B53" s="10">
        <f t="shared" si="0"/>
        <v>0.843749999999999</v>
      </c>
      <c r="C53" s="3">
        <f>IFERROR(INDEX('Сынып тізімі'!$B$3:$H$10,MATCH(SUMPRODUCT(('Сынып тізімі'!$D$3:$D$10=tblSchedule[[#Headers],[ЖЕКСЕНБІ]])*($B53&gt;='Сынып тізімі'!$F$3:$F$10)*($B53&lt;='Сынып тізімі'!$G$3:$G$10),'Сынып тізімі'!$H$3:$H$10),'Сынып тізімі'!$H$3:$H$10,0),2),0)</f>
        <v>0</v>
      </c>
      <c r="D53" s="3">
        <f>IFERROR(INDEX('Сынып тізімі'!$B$3:$H$10,MATCH(SUMPRODUCT(('Сынып тізімі'!$D$3:$D$10=tblSchedule[[#Headers],[ДҮЙСЕНБІ]])*($B53&gt;='Сынып тізімі'!$F$3:$F$10)*($B53&lt;='Сынып тізімі'!$G$3:$G$10),'Сынып тізімі'!$H$3:$H$10),'Сынып тізімі'!$H$3:$H$10,0),2),0)</f>
        <v>0</v>
      </c>
      <c r="E53" s="3">
        <f>IFERROR(INDEX('Сынып тізімі'!$B$3:$H$10,MATCH(SUMPRODUCT(('Сынып тізімі'!$D$3:$D$10=tblSchedule[[#Headers],[СЕЙСЕНБІ]])*($B53&gt;='Сынып тізімі'!$F$3:$F$10)*($B53&lt;='Сынып тізімі'!$G$3:$G$10),'Сынып тізімі'!$H$3:$H$10),'Сынып тізімі'!$H$3:$H$10,0),2),0)</f>
        <v>0</v>
      </c>
      <c r="F53" s="3">
        <f>IFERROR(INDEX('Сынып тізімі'!$B$3:$H$10,MATCH(SUMPRODUCT(('Сынып тізімі'!$D$3:$D$10=tblSchedule[[#Headers],[СӘРСЕНБІ]])*($B53&gt;='Сынып тізімі'!$F$3:$F$10)*($B53&lt;='Сынып тізімі'!$G$3:$G$10),'Сынып тізімі'!$H$3:$H$10),'Сынып тізімі'!$H$3:$H$10,0),2),0)</f>
        <v>0</v>
      </c>
      <c r="G53" s="3">
        <f>IFERROR(INDEX('Сынып тізімі'!$B$3:$H$10,MATCH(SUMPRODUCT(('Сынып тізімі'!$D$3:$D$10=tblSchedule[[#Headers],[БЕЙСЕНБІ]])*($B53&gt;='Сынып тізімі'!$F$3:$F$10)*($B53&lt;='Сынып тізімі'!$G$3:$G$10),'Сынып тізімі'!$H$3:$H$10),'Сынып тізімі'!$H$3:$H$10,0),2),0)</f>
        <v>0</v>
      </c>
      <c r="H53" s="3">
        <f>IFERROR(INDEX('Сынып тізімі'!$B$3:$H$10,MATCH(SUMPRODUCT(('Сынып тізімі'!$D$3:$D$10=tblSchedule[[#Headers],[ЖҰМА]])*($B53&gt;='Сынып тізімі'!$F$3:$F$10)*($B53&lt;='Сынып тізімі'!$G$3:$G$10),'Сынып тізімі'!$H$3:$H$10),'Сынып тізімі'!$H$3:$H$10,0),2),0)</f>
        <v>0</v>
      </c>
      <c r="I53" s="3">
        <f>IFERROR(INDEX('Сынып тізімі'!$B$3:$H$10,MATCH(SUMPRODUCT(('Сынып тізімі'!$D$3:$D$10=tblSchedule[[#Headers],[СЕНБІ]])*($B53&gt;='Сынып тізімі'!$F$3:$F$10)*($B53&lt;='Сынып тізімі'!$G$3:$G$10),'Сынып тізімі'!$H$3:$H$10),'Сынып тізімі'!$H$3:$H$10,0),2),0)</f>
        <v>0</v>
      </c>
    </row>
    <row r="54" spans="2:9" ht="18" customHeight="1" x14ac:dyDescent="0.2">
      <c r="B54" s="10">
        <f t="shared" si="0"/>
        <v>0.85416666666666563</v>
      </c>
      <c r="C54" s="3">
        <f>IFERROR(INDEX('Сынып тізімі'!$B$3:$H$10,MATCH(SUMPRODUCT(('Сынып тізімі'!$D$3:$D$10=tblSchedule[[#Headers],[ЖЕКСЕНБІ]])*($B54&gt;='Сынып тізімі'!$F$3:$F$10)*($B54&lt;='Сынып тізімі'!$G$3:$G$10),'Сынып тізімі'!$H$3:$H$10),'Сынып тізімі'!$H$3:$H$10,0),2),0)</f>
        <v>0</v>
      </c>
      <c r="D54" s="3">
        <f>IFERROR(INDEX('Сынып тізімі'!$B$3:$H$10,MATCH(SUMPRODUCT(('Сынып тізімі'!$D$3:$D$10=tblSchedule[[#Headers],[ДҮЙСЕНБІ]])*($B54&gt;='Сынып тізімі'!$F$3:$F$10)*($B54&lt;='Сынып тізімі'!$G$3:$G$10),'Сынып тізімі'!$H$3:$H$10),'Сынып тізімі'!$H$3:$H$10,0),2),0)</f>
        <v>0</v>
      </c>
      <c r="E54" s="3">
        <f>IFERROR(INDEX('Сынып тізімі'!$B$3:$H$10,MATCH(SUMPRODUCT(('Сынып тізімі'!$D$3:$D$10=tblSchedule[[#Headers],[СЕЙСЕНБІ]])*($B54&gt;='Сынып тізімі'!$F$3:$F$10)*($B54&lt;='Сынып тізімі'!$G$3:$G$10),'Сынып тізімі'!$H$3:$H$10),'Сынып тізімі'!$H$3:$H$10,0),2),0)</f>
        <v>0</v>
      </c>
      <c r="F54" s="3">
        <f>IFERROR(INDEX('Сынып тізімі'!$B$3:$H$10,MATCH(SUMPRODUCT(('Сынып тізімі'!$D$3:$D$10=tblSchedule[[#Headers],[СӘРСЕНБІ]])*($B54&gt;='Сынып тізімі'!$F$3:$F$10)*($B54&lt;='Сынып тізімі'!$G$3:$G$10),'Сынып тізімі'!$H$3:$H$10),'Сынып тізімі'!$H$3:$H$10,0),2),0)</f>
        <v>0</v>
      </c>
      <c r="G54" s="3">
        <f>IFERROR(INDEX('Сынып тізімі'!$B$3:$H$10,MATCH(SUMPRODUCT(('Сынып тізімі'!$D$3:$D$10=tblSchedule[[#Headers],[БЕЙСЕНБІ]])*($B54&gt;='Сынып тізімі'!$F$3:$F$10)*($B54&lt;='Сынып тізімі'!$G$3:$G$10),'Сынып тізімі'!$H$3:$H$10),'Сынып тізімі'!$H$3:$H$10,0),2),0)</f>
        <v>0</v>
      </c>
      <c r="H54" s="3">
        <f>IFERROR(INDEX('Сынып тізімі'!$B$3:$H$10,MATCH(SUMPRODUCT(('Сынып тізімі'!$D$3:$D$10=tblSchedule[[#Headers],[ЖҰМА]])*($B54&gt;='Сынып тізімі'!$F$3:$F$10)*($B54&lt;='Сынып тізімі'!$G$3:$G$10),'Сынып тізімі'!$H$3:$H$10),'Сынып тізімі'!$H$3:$H$10,0),2),0)</f>
        <v>0</v>
      </c>
      <c r="I54" s="3">
        <f>IFERROR(INDEX('Сынып тізімі'!$B$3:$H$10,MATCH(SUMPRODUCT(('Сынып тізімі'!$D$3:$D$10=tblSchedule[[#Headers],[СЕНБІ]])*($B54&gt;='Сынып тізімі'!$F$3:$F$10)*($B54&lt;='Сынып тізімі'!$G$3:$G$10),'Сынып тізімі'!$H$3:$H$10),'Сынып тізімі'!$H$3:$H$10,0),2),0)</f>
        <v>0</v>
      </c>
    </row>
    <row r="55" spans="2:9" ht="18" customHeight="1" x14ac:dyDescent="0.2">
      <c r="B55" s="10">
        <f t="shared" si="0"/>
        <v>0.86458333333333226</v>
      </c>
      <c r="C55" s="3">
        <f>IFERROR(INDEX('Сынып тізімі'!$B$3:$H$10,MATCH(SUMPRODUCT(('Сынып тізімі'!$D$3:$D$10=tblSchedule[[#Headers],[ЖЕКСЕНБІ]])*($B55&gt;='Сынып тізімі'!$F$3:$F$10)*($B55&lt;='Сынып тізімі'!$G$3:$G$10),'Сынып тізімі'!$H$3:$H$10),'Сынып тізімі'!$H$3:$H$10,0),2),0)</f>
        <v>0</v>
      </c>
      <c r="D55" s="3">
        <f>IFERROR(INDEX('Сынып тізімі'!$B$3:$H$10,MATCH(SUMPRODUCT(('Сынып тізімі'!$D$3:$D$10=tblSchedule[[#Headers],[ДҮЙСЕНБІ]])*($B55&gt;='Сынып тізімі'!$F$3:$F$10)*($B55&lt;='Сынып тізімі'!$G$3:$G$10),'Сынып тізімі'!$H$3:$H$10),'Сынып тізімі'!$H$3:$H$10,0),2),0)</f>
        <v>0</v>
      </c>
      <c r="E55" s="3">
        <f>IFERROR(INDEX('Сынып тізімі'!$B$3:$H$10,MATCH(SUMPRODUCT(('Сынып тізімі'!$D$3:$D$10=tblSchedule[[#Headers],[СЕЙСЕНБІ]])*($B55&gt;='Сынып тізімі'!$F$3:$F$10)*($B55&lt;='Сынып тізімі'!$G$3:$G$10),'Сынып тізімі'!$H$3:$H$10),'Сынып тізімі'!$H$3:$H$10,0),2),0)</f>
        <v>0</v>
      </c>
      <c r="F55" s="3">
        <f>IFERROR(INDEX('Сынып тізімі'!$B$3:$H$10,MATCH(SUMPRODUCT(('Сынып тізімі'!$D$3:$D$10=tblSchedule[[#Headers],[СӘРСЕНБІ]])*($B55&gt;='Сынып тізімі'!$F$3:$F$10)*($B55&lt;='Сынып тізімі'!$G$3:$G$10),'Сынып тізімі'!$H$3:$H$10),'Сынып тізімі'!$H$3:$H$10,0),2),0)</f>
        <v>0</v>
      </c>
      <c r="G55" s="3">
        <f>IFERROR(INDEX('Сынып тізімі'!$B$3:$H$10,MATCH(SUMPRODUCT(('Сынып тізімі'!$D$3:$D$10=tblSchedule[[#Headers],[БЕЙСЕНБІ]])*($B55&gt;='Сынып тізімі'!$F$3:$F$10)*($B55&lt;='Сынып тізімі'!$G$3:$G$10),'Сынып тізімі'!$H$3:$H$10),'Сынып тізімі'!$H$3:$H$10,0),2),0)</f>
        <v>0</v>
      </c>
      <c r="H55" s="3">
        <f>IFERROR(INDEX('Сынып тізімі'!$B$3:$H$10,MATCH(SUMPRODUCT(('Сынып тізімі'!$D$3:$D$10=tblSchedule[[#Headers],[ЖҰМА]])*($B55&gt;='Сынып тізімі'!$F$3:$F$10)*($B55&lt;='Сынып тізімі'!$G$3:$G$10),'Сынып тізімі'!$H$3:$H$10),'Сынып тізімі'!$H$3:$H$10,0),2),0)</f>
        <v>0</v>
      </c>
      <c r="I55" s="3">
        <f>IFERROR(INDEX('Сынып тізімі'!$B$3:$H$10,MATCH(SUMPRODUCT(('Сынып тізімі'!$D$3:$D$10=tblSchedule[[#Headers],[СЕНБІ]])*($B55&gt;='Сынып тізімі'!$F$3:$F$10)*($B55&lt;='Сынып тізімі'!$G$3:$G$10),'Сынып тізімі'!$H$3:$H$10),'Сынып тізімі'!$H$3:$H$10,0),2),0)</f>
        <v>0</v>
      </c>
    </row>
    <row r="56" spans="2:9" ht="18" customHeight="1" x14ac:dyDescent="0.2">
      <c r="B56" s="11">
        <f t="shared" si="0"/>
        <v>0.87499999999999889</v>
      </c>
      <c r="C56" s="3">
        <f>IFERROR(INDEX('Сынып тізімі'!$B$3:$H$10,MATCH(SUMPRODUCT(('Сынып тізімі'!$D$3:$D$10=tblSchedule[[#Headers],[ЖЕКСЕНБІ]])*($B56&gt;='Сынып тізімі'!$F$3:$F$10)*($B56&lt;='Сынып тізімі'!$G$3:$G$10),'Сынып тізімі'!$H$3:$H$10),'Сынып тізімі'!$H$3:$H$10,0),2),0)</f>
        <v>0</v>
      </c>
      <c r="D56" s="3">
        <f>IFERROR(INDEX('Сынып тізімі'!$B$3:$H$10,MATCH(SUMPRODUCT(('Сынып тізімі'!$D$3:$D$10=tblSchedule[[#Headers],[ДҮЙСЕНБІ]])*($B56&gt;='Сынып тізімі'!$F$3:$F$10)*($B56&lt;='Сынып тізімі'!$G$3:$G$10),'Сынып тізімі'!$H$3:$H$10),'Сынып тізімі'!$H$3:$H$10,0),2),0)</f>
        <v>0</v>
      </c>
      <c r="E56" s="3">
        <f>IFERROR(INDEX('Сынып тізімі'!$B$3:$H$10,MATCH(SUMPRODUCT(('Сынып тізімі'!$D$3:$D$10=tblSchedule[[#Headers],[СЕЙСЕНБІ]])*($B56&gt;='Сынып тізімі'!$F$3:$F$10)*($B56&lt;='Сынып тізімі'!$G$3:$G$10),'Сынып тізімі'!$H$3:$H$10),'Сынып тізімі'!$H$3:$H$10,0),2),0)</f>
        <v>0</v>
      </c>
      <c r="F56" s="3">
        <f>IFERROR(INDEX('Сынып тізімі'!$B$3:$H$10,MATCH(SUMPRODUCT(('Сынып тізімі'!$D$3:$D$10=tblSchedule[[#Headers],[СӘРСЕНБІ]])*($B56&gt;='Сынып тізімі'!$F$3:$F$10)*($B56&lt;='Сынып тізімі'!$G$3:$G$10),'Сынып тізімі'!$H$3:$H$10),'Сынып тізімі'!$H$3:$H$10,0),2),0)</f>
        <v>0</v>
      </c>
      <c r="G56" s="3">
        <f>IFERROR(INDEX('Сынып тізімі'!$B$3:$H$10,MATCH(SUMPRODUCT(('Сынып тізімі'!$D$3:$D$10=tblSchedule[[#Headers],[БЕЙСЕНБІ]])*($B56&gt;='Сынып тізімі'!$F$3:$F$10)*($B56&lt;='Сынып тізімі'!$G$3:$G$10),'Сынып тізімі'!$H$3:$H$10),'Сынып тізімі'!$H$3:$H$10,0),2),0)</f>
        <v>0</v>
      </c>
      <c r="H56" s="3">
        <f>IFERROR(INDEX('Сынып тізімі'!$B$3:$H$10,MATCH(SUMPRODUCT(('Сынып тізімі'!$D$3:$D$10=tblSchedule[[#Headers],[ЖҰМА]])*($B56&gt;='Сынып тізімі'!$F$3:$F$10)*($B56&lt;='Сынып тізімі'!$G$3:$G$10),'Сынып тізімі'!$H$3:$H$10),'Сынып тізімі'!$H$3:$H$10,0),2),0)</f>
        <v>0</v>
      </c>
      <c r="I56" s="3">
        <f>IFERROR(INDEX('Сынып тізімі'!$B$3:$H$10,MATCH(SUMPRODUCT(('Сынып тізімі'!$D$3:$D$10=tblSchedule[[#Headers],[СЕНБІ]])*($B56&gt;='Сынып тізімі'!$F$3:$F$10)*($B56&lt;='Сынып тізімі'!$G$3:$G$10),'Сынып тізімі'!$H$3:$H$10),'Сынып тізімі'!$H$3:$H$10,0),2),0)</f>
        <v>0</v>
      </c>
    </row>
    <row r="57" spans="2:9" ht="18" customHeight="1" x14ac:dyDescent="0.2">
      <c r="B57" s="11">
        <f t="shared" si="0"/>
        <v>0.88541666666666552</v>
      </c>
      <c r="C57" s="3">
        <f>IFERROR(INDEX('Сынып тізімі'!$B$3:$H$10,MATCH(SUMPRODUCT(('Сынып тізімі'!$D$3:$D$10=tblSchedule[[#Headers],[ЖЕКСЕНБІ]])*($B57&gt;='Сынып тізімі'!$F$3:$F$10)*($B57&lt;='Сынып тізімі'!$G$3:$G$10),'Сынып тізімі'!$H$3:$H$10),'Сынып тізімі'!$H$3:$H$10,0),2),0)</f>
        <v>0</v>
      </c>
      <c r="D57" s="3">
        <f>IFERROR(INDEX('Сынып тізімі'!$B$3:$H$10,MATCH(SUMPRODUCT(('Сынып тізімі'!$D$3:$D$10=tblSchedule[[#Headers],[ДҮЙСЕНБІ]])*($B57&gt;='Сынып тізімі'!$F$3:$F$10)*($B57&lt;='Сынып тізімі'!$G$3:$G$10),'Сынып тізімі'!$H$3:$H$10),'Сынып тізімі'!$H$3:$H$10,0),2),0)</f>
        <v>0</v>
      </c>
      <c r="E57" s="3">
        <f>IFERROR(INDEX('Сынып тізімі'!$B$3:$H$10,MATCH(SUMPRODUCT(('Сынып тізімі'!$D$3:$D$10=tblSchedule[[#Headers],[СЕЙСЕНБІ]])*($B57&gt;='Сынып тізімі'!$F$3:$F$10)*($B57&lt;='Сынып тізімі'!$G$3:$G$10),'Сынып тізімі'!$H$3:$H$10),'Сынып тізімі'!$H$3:$H$10,0),2),0)</f>
        <v>0</v>
      </c>
      <c r="F57" s="3">
        <f>IFERROR(INDEX('Сынып тізімі'!$B$3:$H$10,MATCH(SUMPRODUCT(('Сынып тізімі'!$D$3:$D$10=tblSchedule[[#Headers],[СӘРСЕНБІ]])*($B57&gt;='Сынып тізімі'!$F$3:$F$10)*($B57&lt;='Сынып тізімі'!$G$3:$G$10),'Сынып тізімі'!$H$3:$H$10),'Сынып тізімі'!$H$3:$H$10,0),2),0)</f>
        <v>0</v>
      </c>
      <c r="G57" s="3">
        <f>IFERROR(INDEX('Сынып тізімі'!$B$3:$H$10,MATCH(SUMPRODUCT(('Сынып тізімі'!$D$3:$D$10=tblSchedule[[#Headers],[БЕЙСЕНБІ]])*($B57&gt;='Сынып тізімі'!$F$3:$F$10)*($B57&lt;='Сынып тізімі'!$G$3:$G$10),'Сынып тізімі'!$H$3:$H$10),'Сынып тізімі'!$H$3:$H$10,0),2),0)</f>
        <v>0</v>
      </c>
      <c r="H57" s="3">
        <f>IFERROR(INDEX('Сынып тізімі'!$B$3:$H$10,MATCH(SUMPRODUCT(('Сынып тізімі'!$D$3:$D$10=tblSchedule[[#Headers],[ЖҰМА]])*($B57&gt;='Сынып тізімі'!$F$3:$F$10)*($B57&lt;='Сынып тізімі'!$G$3:$G$10),'Сынып тізімі'!$H$3:$H$10),'Сынып тізімі'!$H$3:$H$10,0),2),0)</f>
        <v>0</v>
      </c>
      <c r="I57" s="3">
        <f>IFERROR(INDEX('Сынып тізімі'!$B$3:$H$10,MATCH(SUMPRODUCT(('Сынып тізімі'!$D$3:$D$10=tblSchedule[[#Headers],[СЕНБІ]])*($B57&gt;='Сынып тізімі'!$F$3:$F$10)*($B57&lt;='Сынып тізімі'!$G$3:$G$10),'Сынып тізімі'!$H$3:$H$10),'Сынып тізімі'!$H$3:$H$10,0),2),0)</f>
        <v>0</v>
      </c>
    </row>
    <row r="58" spans="2:9" ht="18" customHeight="1" x14ac:dyDescent="0.2">
      <c r="B58" s="11">
        <f t="shared" si="0"/>
        <v>0.89583333333333215</v>
      </c>
      <c r="C58" s="3">
        <f>IFERROR(INDEX('Сынып тізімі'!$B$3:$H$10,MATCH(SUMPRODUCT(('Сынып тізімі'!$D$3:$D$10=tblSchedule[[#Headers],[ЖЕКСЕНБІ]])*($B58&gt;='Сынып тізімі'!$F$3:$F$10)*($B58&lt;='Сынып тізімі'!$G$3:$G$10),'Сынып тізімі'!$H$3:$H$10),'Сынып тізімі'!$H$3:$H$10,0),2),0)</f>
        <v>0</v>
      </c>
      <c r="D58" s="3">
        <f>IFERROR(INDEX('Сынып тізімі'!$B$3:$H$10,MATCH(SUMPRODUCT(('Сынып тізімі'!$D$3:$D$10=tblSchedule[[#Headers],[ДҮЙСЕНБІ]])*($B58&gt;='Сынып тізімі'!$F$3:$F$10)*($B58&lt;='Сынып тізімі'!$G$3:$G$10),'Сынып тізімі'!$H$3:$H$10),'Сынып тізімі'!$H$3:$H$10,0),2),0)</f>
        <v>0</v>
      </c>
      <c r="E58" s="3">
        <f>IFERROR(INDEX('Сынып тізімі'!$B$3:$H$10,MATCH(SUMPRODUCT(('Сынып тізімі'!$D$3:$D$10=tblSchedule[[#Headers],[СЕЙСЕНБІ]])*($B58&gt;='Сынып тізімі'!$F$3:$F$10)*($B58&lt;='Сынып тізімі'!$G$3:$G$10),'Сынып тізімі'!$H$3:$H$10),'Сынып тізімі'!$H$3:$H$10,0),2),0)</f>
        <v>0</v>
      </c>
      <c r="F58" s="3">
        <f>IFERROR(INDEX('Сынып тізімі'!$B$3:$H$10,MATCH(SUMPRODUCT(('Сынып тізімі'!$D$3:$D$10=tblSchedule[[#Headers],[СӘРСЕНБІ]])*($B58&gt;='Сынып тізімі'!$F$3:$F$10)*($B58&lt;='Сынып тізімі'!$G$3:$G$10),'Сынып тізімі'!$H$3:$H$10),'Сынып тізімі'!$H$3:$H$10,0),2),0)</f>
        <v>0</v>
      </c>
      <c r="G58" s="3">
        <f>IFERROR(INDEX('Сынып тізімі'!$B$3:$H$10,MATCH(SUMPRODUCT(('Сынып тізімі'!$D$3:$D$10=tblSchedule[[#Headers],[БЕЙСЕНБІ]])*($B58&gt;='Сынып тізімі'!$F$3:$F$10)*($B58&lt;='Сынып тізімі'!$G$3:$G$10),'Сынып тізімі'!$H$3:$H$10),'Сынып тізімі'!$H$3:$H$10,0),2),0)</f>
        <v>0</v>
      </c>
      <c r="H58" s="3">
        <f>IFERROR(INDEX('Сынып тізімі'!$B$3:$H$10,MATCH(SUMPRODUCT(('Сынып тізімі'!$D$3:$D$10=tblSchedule[[#Headers],[ЖҰМА]])*($B58&gt;='Сынып тізімі'!$F$3:$F$10)*($B58&lt;='Сынып тізімі'!$G$3:$G$10),'Сынып тізімі'!$H$3:$H$10),'Сынып тізімі'!$H$3:$H$10,0),2),0)</f>
        <v>0</v>
      </c>
      <c r="I58" s="3">
        <f>IFERROR(INDEX('Сынып тізімі'!$B$3:$H$10,MATCH(SUMPRODUCT(('Сынып тізімі'!$D$3:$D$10=tblSchedule[[#Headers],[СЕНБІ]])*($B58&gt;='Сынып тізімі'!$F$3:$F$10)*($B58&lt;='Сынып тізімі'!$G$3:$G$10),'Сынып тізімі'!$H$3:$H$10),'Сынып тізімі'!$H$3:$H$10,0),2),0)</f>
        <v>0</v>
      </c>
    </row>
    <row r="59" spans="2:9" ht="18" customHeight="1" x14ac:dyDescent="0.2">
      <c r="B59" s="11">
        <f t="shared" si="0"/>
        <v>0.90624999999999878</v>
      </c>
      <c r="C59" s="3">
        <f>IFERROR(INDEX('Сынып тізімі'!$B$3:$H$10,MATCH(SUMPRODUCT(('Сынып тізімі'!$D$3:$D$10=tblSchedule[[#Headers],[ЖЕКСЕНБІ]])*($B59&gt;='Сынып тізімі'!$F$3:$F$10)*($B59&lt;='Сынып тізімі'!$G$3:$G$10),'Сынып тізімі'!$H$3:$H$10),'Сынып тізімі'!$H$3:$H$10,0),2),0)</f>
        <v>0</v>
      </c>
      <c r="D59" s="3">
        <f>IFERROR(INDEX('Сынып тізімі'!$B$3:$H$10,MATCH(SUMPRODUCT(('Сынып тізімі'!$D$3:$D$10=tblSchedule[[#Headers],[ДҮЙСЕНБІ]])*($B59&gt;='Сынып тізімі'!$F$3:$F$10)*($B59&lt;='Сынып тізімі'!$G$3:$G$10),'Сынып тізімі'!$H$3:$H$10),'Сынып тізімі'!$H$3:$H$10,0),2),0)</f>
        <v>0</v>
      </c>
      <c r="E59" s="3">
        <f>IFERROR(INDEX('Сынып тізімі'!$B$3:$H$10,MATCH(SUMPRODUCT(('Сынып тізімі'!$D$3:$D$10=tblSchedule[[#Headers],[СЕЙСЕНБІ]])*($B59&gt;='Сынып тізімі'!$F$3:$F$10)*($B59&lt;='Сынып тізімі'!$G$3:$G$10),'Сынып тізімі'!$H$3:$H$10),'Сынып тізімі'!$H$3:$H$10,0),2),0)</f>
        <v>0</v>
      </c>
      <c r="F59" s="3">
        <f>IFERROR(INDEX('Сынып тізімі'!$B$3:$H$10,MATCH(SUMPRODUCT(('Сынып тізімі'!$D$3:$D$10=tblSchedule[[#Headers],[СӘРСЕНБІ]])*($B59&gt;='Сынып тізімі'!$F$3:$F$10)*($B59&lt;='Сынып тізімі'!$G$3:$G$10),'Сынып тізімі'!$H$3:$H$10),'Сынып тізімі'!$H$3:$H$10,0),2),0)</f>
        <v>0</v>
      </c>
      <c r="G59" s="3">
        <f>IFERROR(INDEX('Сынып тізімі'!$B$3:$H$10,MATCH(SUMPRODUCT(('Сынып тізімі'!$D$3:$D$10=tblSchedule[[#Headers],[БЕЙСЕНБІ]])*($B59&gt;='Сынып тізімі'!$F$3:$F$10)*($B59&lt;='Сынып тізімі'!$G$3:$G$10),'Сынып тізімі'!$H$3:$H$10),'Сынып тізімі'!$H$3:$H$10,0),2),0)</f>
        <v>0</v>
      </c>
      <c r="H59" s="3">
        <f>IFERROR(INDEX('Сынып тізімі'!$B$3:$H$10,MATCH(SUMPRODUCT(('Сынып тізімі'!$D$3:$D$10=tblSchedule[[#Headers],[ЖҰМА]])*($B59&gt;='Сынып тізімі'!$F$3:$F$10)*($B59&lt;='Сынып тізімі'!$G$3:$G$10),'Сынып тізімі'!$H$3:$H$10),'Сынып тізімі'!$H$3:$H$10,0),2),0)</f>
        <v>0</v>
      </c>
      <c r="I59" s="3">
        <f>IFERROR(INDEX('Сынып тізімі'!$B$3:$H$10,MATCH(SUMPRODUCT(('Сынып тізімі'!$D$3:$D$10=tblSchedule[[#Headers],[СЕНБІ]])*($B59&gt;='Сынып тізімі'!$F$3:$F$10)*($B59&lt;='Сынып тізімі'!$G$3:$G$10),'Сынып тізімі'!$H$3:$H$10),'Сынып тізімі'!$H$3:$H$10,0),2),0)</f>
        <v>0</v>
      </c>
    </row>
    <row r="60" spans="2:9" ht="18" customHeight="1" x14ac:dyDescent="0.2">
      <c r="B60" s="11">
        <f t="shared" si="0"/>
        <v>0.91666666666666541</v>
      </c>
      <c r="C60" s="3">
        <f>IFERROR(INDEX('Сынып тізімі'!$B$3:$H$10,MATCH(SUMPRODUCT(('Сынып тізімі'!$D$3:$D$10=tblSchedule[[#Headers],[ЖЕКСЕНБІ]])*($B60&gt;='Сынып тізімі'!$F$3:$F$10)*($B60&lt;='Сынып тізімі'!$G$3:$G$10),'Сынып тізімі'!$H$3:$H$10),'Сынып тізімі'!$H$3:$H$10,0),2),0)</f>
        <v>0</v>
      </c>
      <c r="D60" s="3">
        <f>IFERROR(INDEX('Сынып тізімі'!$B$3:$H$10,MATCH(SUMPRODUCT(('Сынып тізімі'!$D$3:$D$10=tblSchedule[[#Headers],[ДҮЙСЕНБІ]])*($B60&gt;='Сынып тізімі'!$F$3:$F$10)*($B60&lt;='Сынып тізімі'!$G$3:$G$10),'Сынып тізімі'!$H$3:$H$10),'Сынып тізімі'!$H$3:$H$10,0),2),0)</f>
        <v>0</v>
      </c>
      <c r="E60" s="3">
        <f>IFERROR(INDEX('Сынып тізімі'!$B$3:$H$10,MATCH(SUMPRODUCT(('Сынып тізімі'!$D$3:$D$10=tblSchedule[[#Headers],[СЕЙСЕНБІ]])*($B60&gt;='Сынып тізімі'!$F$3:$F$10)*($B60&lt;='Сынып тізімі'!$G$3:$G$10),'Сынып тізімі'!$H$3:$H$10),'Сынып тізімі'!$H$3:$H$10,0),2),0)</f>
        <v>0</v>
      </c>
      <c r="F60" s="3">
        <f>IFERROR(INDEX('Сынып тізімі'!$B$3:$H$10,MATCH(SUMPRODUCT(('Сынып тізімі'!$D$3:$D$10=tblSchedule[[#Headers],[СӘРСЕНБІ]])*($B60&gt;='Сынып тізімі'!$F$3:$F$10)*($B60&lt;='Сынып тізімі'!$G$3:$G$10),'Сынып тізімі'!$H$3:$H$10),'Сынып тізімі'!$H$3:$H$10,0),2),0)</f>
        <v>0</v>
      </c>
      <c r="G60" s="3">
        <f>IFERROR(INDEX('Сынып тізімі'!$B$3:$H$10,MATCH(SUMPRODUCT(('Сынып тізімі'!$D$3:$D$10=tblSchedule[[#Headers],[БЕЙСЕНБІ]])*($B60&gt;='Сынып тізімі'!$F$3:$F$10)*($B60&lt;='Сынып тізімі'!$G$3:$G$10),'Сынып тізімі'!$H$3:$H$10),'Сынып тізімі'!$H$3:$H$10,0),2),0)</f>
        <v>0</v>
      </c>
      <c r="H60" s="3">
        <f>IFERROR(INDEX('Сынып тізімі'!$B$3:$H$10,MATCH(SUMPRODUCT(('Сынып тізімі'!$D$3:$D$10=tblSchedule[[#Headers],[ЖҰМА]])*($B60&gt;='Сынып тізімі'!$F$3:$F$10)*($B60&lt;='Сынып тізімі'!$G$3:$G$10),'Сынып тізімі'!$H$3:$H$10),'Сынып тізімі'!$H$3:$H$10,0),2),0)</f>
        <v>0</v>
      </c>
      <c r="I60" s="3">
        <f>IFERROR(INDEX('Сынып тізімі'!$B$3:$H$10,MATCH(SUMPRODUCT(('Сынып тізімі'!$D$3:$D$10=tblSchedule[[#Headers],[СЕНБІ]])*($B60&gt;='Сынып тізімі'!$F$3:$F$10)*($B60&lt;='Сынып тізімі'!$G$3:$G$10),'Сынып тізімі'!$H$3:$H$10),'Сынып тізімі'!$H$3:$H$10,0),2),0)</f>
        <v>0</v>
      </c>
    </row>
    <row r="61" spans="2:9" ht="18" customHeight="1" x14ac:dyDescent="0.2">
      <c r="B61" s="11">
        <f t="shared" si="0"/>
        <v>0.92708333333333204</v>
      </c>
      <c r="C61" s="3">
        <f>IFERROR(INDEX('Сынып тізімі'!$B$3:$H$10,MATCH(SUMPRODUCT(('Сынып тізімі'!$D$3:$D$10=tblSchedule[[#Headers],[ЖЕКСЕНБІ]])*($B61&gt;='Сынып тізімі'!$F$3:$F$10)*($B61&lt;='Сынып тізімі'!$G$3:$G$10),'Сынып тізімі'!$H$3:$H$10),'Сынып тізімі'!$H$3:$H$10,0),2),0)</f>
        <v>0</v>
      </c>
      <c r="D61" s="3">
        <f>IFERROR(INDEX('Сынып тізімі'!$B$3:$H$10,MATCH(SUMPRODUCT(('Сынып тізімі'!$D$3:$D$10=tblSchedule[[#Headers],[ДҮЙСЕНБІ]])*($B61&gt;='Сынып тізімі'!$F$3:$F$10)*($B61&lt;='Сынып тізімі'!$G$3:$G$10),'Сынып тізімі'!$H$3:$H$10),'Сынып тізімі'!$H$3:$H$10,0),2),0)</f>
        <v>0</v>
      </c>
      <c r="E61" s="3">
        <f>IFERROR(INDEX('Сынып тізімі'!$B$3:$H$10,MATCH(SUMPRODUCT(('Сынып тізімі'!$D$3:$D$10=tblSchedule[[#Headers],[СЕЙСЕНБІ]])*($B61&gt;='Сынып тізімі'!$F$3:$F$10)*($B61&lt;='Сынып тізімі'!$G$3:$G$10),'Сынып тізімі'!$H$3:$H$10),'Сынып тізімі'!$H$3:$H$10,0),2),0)</f>
        <v>0</v>
      </c>
      <c r="F61" s="3">
        <f>IFERROR(INDEX('Сынып тізімі'!$B$3:$H$10,MATCH(SUMPRODUCT(('Сынып тізімі'!$D$3:$D$10=tblSchedule[[#Headers],[СӘРСЕНБІ]])*($B61&gt;='Сынып тізімі'!$F$3:$F$10)*($B61&lt;='Сынып тізімі'!$G$3:$G$10),'Сынып тізімі'!$H$3:$H$10),'Сынып тізімі'!$H$3:$H$10,0),2),0)</f>
        <v>0</v>
      </c>
      <c r="G61" s="3">
        <f>IFERROR(INDEX('Сынып тізімі'!$B$3:$H$10,MATCH(SUMPRODUCT(('Сынып тізімі'!$D$3:$D$10=tblSchedule[[#Headers],[БЕЙСЕНБІ]])*($B61&gt;='Сынып тізімі'!$F$3:$F$10)*($B61&lt;='Сынып тізімі'!$G$3:$G$10),'Сынып тізімі'!$H$3:$H$10),'Сынып тізімі'!$H$3:$H$10,0),2),0)</f>
        <v>0</v>
      </c>
      <c r="H61" s="3">
        <f>IFERROR(INDEX('Сынып тізімі'!$B$3:$H$10,MATCH(SUMPRODUCT(('Сынып тізімі'!$D$3:$D$10=tblSchedule[[#Headers],[ЖҰМА]])*($B61&gt;='Сынып тізімі'!$F$3:$F$10)*($B61&lt;='Сынып тізімі'!$G$3:$G$10),'Сынып тізімі'!$H$3:$H$10),'Сынып тізімі'!$H$3:$H$10,0),2),0)</f>
        <v>0</v>
      </c>
      <c r="I61" s="3">
        <f>IFERROR(INDEX('Сынып тізімі'!$B$3:$H$10,MATCH(SUMPRODUCT(('Сынып тізімі'!$D$3:$D$10=tblSchedule[[#Headers],[СЕНБІ]])*($B61&gt;='Сынып тізімі'!$F$3:$F$10)*($B61&lt;='Сынып тізімі'!$G$3:$G$10),'Сынып тізімі'!$H$3:$H$10),'Сынып тізімі'!$H$3:$H$10,0),2),0)</f>
        <v>0</v>
      </c>
    </row>
    <row r="62" spans="2:9" ht="18" customHeight="1" x14ac:dyDescent="0.2">
      <c r="B62" s="11">
        <f t="shared" si="0"/>
        <v>0.93749999999999867</v>
      </c>
      <c r="C62" s="3">
        <f>IFERROR(INDEX('Сынып тізімі'!$B$3:$H$10,MATCH(SUMPRODUCT(('Сынып тізімі'!$D$3:$D$10=tblSchedule[[#Headers],[ЖЕКСЕНБІ]])*($B62&gt;='Сынып тізімі'!$F$3:$F$10)*($B62&lt;='Сынып тізімі'!$G$3:$G$10),'Сынып тізімі'!$H$3:$H$10),'Сынып тізімі'!$H$3:$H$10,0),2),0)</f>
        <v>0</v>
      </c>
      <c r="D62" s="3">
        <f>IFERROR(INDEX('Сынып тізімі'!$B$3:$H$10,MATCH(SUMPRODUCT(('Сынып тізімі'!$D$3:$D$10=tblSchedule[[#Headers],[ДҮЙСЕНБІ]])*($B62&gt;='Сынып тізімі'!$F$3:$F$10)*($B62&lt;='Сынып тізімі'!$G$3:$G$10),'Сынып тізімі'!$H$3:$H$10),'Сынып тізімі'!$H$3:$H$10,0),2),0)</f>
        <v>0</v>
      </c>
      <c r="E62" s="3">
        <f>IFERROR(INDEX('Сынып тізімі'!$B$3:$H$10,MATCH(SUMPRODUCT(('Сынып тізімі'!$D$3:$D$10=tblSchedule[[#Headers],[СЕЙСЕНБІ]])*($B62&gt;='Сынып тізімі'!$F$3:$F$10)*($B62&lt;='Сынып тізімі'!$G$3:$G$10),'Сынып тізімі'!$H$3:$H$10),'Сынып тізімі'!$H$3:$H$10,0),2),0)</f>
        <v>0</v>
      </c>
      <c r="F62" s="3">
        <f>IFERROR(INDEX('Сынып тізімі'!$B$3:$H$10,MATCH(SUMPRODUCT(('Сынып тізімі'!$D$3:$D$10=tblSchedule[[#Headers],[СӘРСЕНБІ]])*($B62&gt;='Сынып тізімі'!$F$3:$F$10)*($B62&lt;='Сынып тізімі'!$G$3:$G$10),'Сынып тізімі'!$H$3:$H$10),'Сынып тізімі'!$H$3:$H$10,0),2),0)</f>
        <v>0</v>
      </c>
      <c r="G62" s="3">
        <f>IFERROR(INDEX('Сынып тізімі'!$B$3:$H$10,MATCH(SUMPRODUCT(('Сынып тізімі'!$D$3:$D$10=tblSchedule[[#Headers],[БЕЙСЕНБІ]])*($B62&gt;='Сынып тізімі'!$F$3:$F$10)*($B62&lt;='Сынып тізімі'!$G$3:$G$10),'Сынып тізімі'!$H$3:$H$10),'Сынып тізімі'!$H$3:$H$10,0),2),0)</f>
        <v>0</v>
      </c>
      <c r="H62" s="3">
        <f>IFERROR(INDEX('Сынып тізімі'!$B$3:$H$10,MATCH(SUMPRODUCT(('Сынып тізімі'!$D$3:$D$10=tblSchedule[[#Headers],[ЖҰМА]])*($B62&gt;='Сынып тізімі'!$F$3:$F$10)*($B62&lt;='Сынып тізімі'!$G$3:$G$10),'Сынып тізімі'!$H$3:$H$10),'Сынып тізімі'!$H$3:$H$10,0),2),0)</f>
        <v>0</v>
      </c>
      <c r="I62" s="3">
        <f>IFERROR(INDEX('Сынып тізімі'!$B$3:$H$10,MATCH(SUMPRODUCT(('Сынып тізімі'!$D$3:$D$10=tblSchedule[[#Headers],[СЕНБІ]])*($B62&gt;='Сынып тізімі'!$F$3:$F$10)*($B62&lt;='Сынып тізімі'!$G$3:$G$10),'Сынып тізімі'!$H$3:$H$10),'Сынып тізімі'!$H$3:$H$10,0),2),0)</f>
        <v>0</v>
      </c>
    </row>
    <row r="63" spans="2:9" ht="18" customHeight="1" x14ac:dyDescent="0.2">
      <c r="B63" s="11">
        <f t="shared" si="0"/>
        <v>0.9479166666666653</v>
      </c>
      <c r="C63" s="3">
        <f>IFERROR(INDEX('Сынып тізімі'!$B$3:$H$10,MATCH(SUMPRODUCT(('Сынып тізімі'!$D$3:$D$10=tblSchedule[[#Headers],[ЖЕКСЕНБІ]])*($B63&gt;='Сынып тізімі'!$F$3:$F$10)*($B63&lt;='Сынып тізімі'!$G$3:$G$10),'Сынып тізімі'!$H$3:$H$10),'Сынып тізімі'!$H$3:$H$10,0),2),0)</f>
        <v>0</v>
      </c>
      <c r="D63" s="3">
        <f>IFERROR(INDEX('Сынып тізімі'!$B$3:$H$10,MATCH(SUMPRODUCT(('Сынып тізімі'!$D$3:$D$10=tblSchedule[[#Headers],[ДҮЙСЕНБІ]])*($B63&gt;='Сынып тізімі'!$F$3:$F$10)*($B63&lt;='Сынып тізімі'!$G$3:$G$10),'Сынып тізімі'!$H$3:$H$10),'Сынып тізімі'!$H$3:$H$10,0),2),0)</f>
        <v>0</v>
      </c>
      <c r="E63" s="3">
        <f>IFERROR(INDEX('Сынып тізімі'!$B$3:$H$10,MATCH(SUMPRODUCT(('Сынып тізімі'!$D$3:$D$10=tblSchedule[[#Headers],[СЕЙСЕНБІ]])*($B63&gt;='Сынып тізімі'!$F$3:$F$10)*($B63&lt;='Сынып тізімі'!$G$3:$G$10),'Сынып тізімі'!$H$3:$H$10),'Сынып тізімі'!$H$3:$H$10,0),2),0)</f>
        <v>0</v>
      </c>
      <c r="F63" s="3">
        <f>IFERROR(INDEX('Сынып тізімі'!$B$3:$H$10,MATCH(SUMPRODUCT(('Сынып тізімі'!$D$3:$D$10=tblSchedule[[#Headers],[СӘРСЕНБІ]])*($B63&gt;='Сынып тізімі'!$F$3:$F$10)*($B63&lt;='Сынып тізімі'!$G$3:$G$10),'Сынып тізімі'!$H$3:$H$10),'Сынып тізімі'!$H$3:$H$10,0),2),0)</f>
        <v>0</v>
      </c>
      <c r="G63" s="3">
        <f>IFERROR(INDEX('Сынып тізімі'!$B$3:$H$10,MATCH(SUMPRODUCT(('Сынып тізімі'!$D$3:$D$10=tblSchedule[[#Headers],[БЕЙСЕНБІ]])*($B63&gt;='Сынып тізімі'!$F$3:$F$10)*($B63&lt;='Сынып тізімі'!$G$3:$G$10),'Сынып тізімі'!$H$3:$H$10),'Сынып тізімі'!$H$3:$H$10,0),2),0)</f>
        <v>0</v>
      </c>
      <c r="H63" s="3">
        <f>IFERROR(INDEX('Сынып тізімі'!$B$3:$H$10,MATCH(SUMPRODUCT(('Сынып тізімі'!$D$3:$D$10=tblSchedule[[#Headers],[ЖҰМА]])*($B63&gt;='Сынып тізімі'!$F$3:$F$10)*($B63&lt;='Сынып тізімі'!$G$3:$G$10),'Сынып тізімі'!$H$3:$H$10),'Сынып тізімі'!$H$3:$H$10,0),2),0)</f>
        <v>0</v>
      </c>
      <c r="I63" s="3">
        <f>IFERROR(INDEX('Сынып тізімі'!$B$3:$H$10,MATCH(SUMPRODUCT(('Сынып тізімі'!$D$3:$D$10=tblSchedule[[#Headers],[СЕНБІ]])*($B63&gt;='Сынып тізімі'!$F$3:$F$10)*($B63&lt;='Сынып тізімі'!$G$3:$G$10),'Сынып тізімі'!$H$3:$H$10),'Сынып тізімі'!$H$3:$H$10,0),2),0)</f>
        <v>0</v>
      </c>
    </row>
  </sheetData>
  <sheetProtection selectLockedCells="1"/>
  <mergeCells count="1">
    <mergeCell ref="B1:F2"/>
  </mergeCells>
  <conditionalFormatting sqref="B4:B55">
    <cfRule type="expression" dxfId="101" priority="82">
      <formula>($B4&lt;=CurrentTime)*($B5&gt;=CurrentTime)</formula>
    </cfRule>
  </conditionalFormatting>
  <conditionalFormatting sqref="B3:I3">
    <cfRule type="expression" dxfId="100" priority="73">
      <formula>(B3=ThisWeekday)*($B4&lt;0.875)</formula>
    </cfRule>
  </conditionalFormatting>
  <conditionalFormatting sqref="B4:B63">
    <cfRule type="expression" dxfId="99" priority="111">
      <formula>B4=B3</formula>
    </cfRule>
    <cfRule type="expression" dxfId="98" priority="112">
      <formula>$B4=INDEX($B$4:$B66,MATCH(0.87500001,$B$4:$B$64,1),1)</formula>
    </cfRule>
    <cfRule type="expression" dxfId="97" priority="113">
      <formula>$B4&gt;0.875</formula>
    </cfRule>
  </conditionalFormatting>
  <conditionalFormatting sqref="C4:C63">
    <cfRule type="expression" dxfId="96" priority="61">
      <formula>(C4=C3)*(C$3=ThisWeekday)*(C4&lt;&gt;0)*($B4&lt;0.875)</formula>
    </cfRule>
    <cfRule type="expression" dxfId="95" priority="62">
      <formula>(C$3=ThisWeekday)*(C4&lt;&gt;0)*($B4&lt;0.875)</formula>
    </cfRule>
    <cfRule type="expression" dxfId="94" priority="63">
      <formula>(C4=C3)*(C4&lt;&gt;0)*($B4&lt;0.875)</formula>
    </cfRule>
    <cfRule type="expression" dxfId="93" priority="64">
      <formula>(C4&lt;&gt;0)*($B4&lt;0.875)</formula>
    </cfRule>
    <cfRule type="expression" dxfId="92" priority="65">
      <formula>(C$3=ThisWeekday)*($B4&lt;0.875)</formula>
    </cfRule>
    <cfRule type="expression" dxfId="91" priority="67">
      <formula>C4=0</formula>
    </cfRule>
  </conditionalFormatting>
  <conditionalFormatting sqref="C4:C63">
    <cfRule type="expression" dxfId="90" priority="66">
      <formula>($B4&lt;=CurrentTime)*($B5&gt;=CurrentTime)</formula>
    </cfRule>
  </conditionalFormatting>
  <conditionalFormatting sqref="C4:C63">
    <cfRule type="expression" dxfId="89" priority="68">
      <formula>C4=C3</formula>
    </cfRule>
    <cfRule type="expression" dxfId="88" priority="69">
      <formula>$B4=INDEX($B$4:$B66,MATCH(0.87500001,$B$4:$B$64,1),1)</formula>
    </cfRule>
    <cfRule type="expression" dxfId="87" priority="70">
      <formula>$B4&gt;0.875</formula>
    </cfRule>
  </conditionalFormatting>
  <conditionalFormatting sqref="D4:D63">
    <cfRule type="expression" dxfId="86" priority="51">
      <formula>(D4=D3)*(D$3=ThisWeekday)*(D4&lt;&gt;0)*($B4&lt;0.875)</formula>
    </cfRule>
    <cfRule type="expression" dxfId="85" priority="52">
      <formula>(D$3=ThisWeekday)*(D4&lt;&gt;0)*($B4&lt;0.875)</formula>
    </cfRule>
    <cfRule type="expression" dxfId="84" priority="53">
      <formula>(D4=D3)*(D4&lt;&gt;0)*($B4&lt;0.875)</formula>
    </cfRule>
    <cfRule type="expression" dxfId="83" priority="54">
      <formula>(D4&lt;&gt;0)*($B4&lt;0.875)</formula>
    </cfRule>
    <cfRule type="expression" dxfId="82" priority="55">
      <formula>(D$3=ThisWeekday)*($B4&lt;0.875)</formula>
    </cfRule>
    <cfRule type="expression" dxfId="81" priority="57">
      <formula>D4=0</formula>
    </cfRule>
  </conditionalFormatting>
  <conditionalFormatting sqref="D4:D63">
    <cfRule type="expression" dxfId="80" priority="56">
      <formula>($B4&lt;=CurrentTime)*($B5&gt;=CurrentTime)</formula>
    </cfRule>
  </conditionalFormatting>
  <conditionalFormatting sqref="D4:D63">
    <cfRule type="expression" dxfId="79" priority="58">
      <formula>D4=D3</formula>
    </cfRule>
    <cfRule type="expression" dxfId="78" priority="59">
      <formula>$B4=INDEX($B$4:$B66,MATCH(0.87500001,$B$4:$B$64,1),1)</formula>
    </cfRule>
    <cfRule type="expression" dxfId="77" priority="60">
      <formula>$B4&gt;0.875</formula>
    </cfRule>
  </conditionalFormatting>
  <conditionalFormatting sqref="E4:E63">
    <cfRule type="expression" dxfId="76" priority="41">
      <formula>(E4=E3)*(E$3=ThisWeekday)*(E4&lt;&gt;0)*($B4&lt;0.875)</formula>
    </cfRule>
    <cfRule type="expression" dxfId="75" priority="42">
      <formula>(E$3=ThisWeekday)*(E4&lt;&gt;0)*($B4&lt;0.875)</formula>
    </cfRule>
    <cfRule type="expression" dxfId="74" priority="43">
      <formula>(E4=E3)*(E4&lt;&gt;0)*($B4&lt;0.875)</formula>
    </cfRule>
    <cfRule type="expression" dxfId="73" priority="44">
      <formula>(E4&lt;&gt;0)*($B4&lt;0.875)</formula>
    </cfRule>
    <cfRule type="expression" dxfId="72" priority="45">
      <formula>(E$3=ThisWeekday)*($B4&lt;0.875)</formula>
    </cfRule>
    <cfRule type="expression" dxfId="71" priority="47">
      <formula>E4=0</formula>
    </cfRule>
  </conditionalFormatting>
  <conditionalFormatting sqref="E4:E63">
    <cfRule type="expression" dxfId="70" priority="46">
      <formula>($B4&lt;=CurrentTime)*($B5&gt;=CurrentTime)</formula>
    </cfRule>
  </conditionalFormatting>
  <conditionalFormatting sqref="E4:E63">
    <cfRule type="expression" dxfId="69" priority="48">
      <formula>E4=E3</formula>
    </cfRule>
    <cfRule type="expression" dxfId="68" priority="49">
      <formula>$B4=INDEX($B$4:$B66,MATCH(0.87500001,$B$4:$B$64,1),1)</formula>
    </cfRule>
    <cfRule type="expression" dxfId="67" priority="50">
      <formula>$B4&gt;0.875</formula>
    </cfRule>
  </conditionalFormatting>
  <conditionalFormatting sqref="F4:F63">
    <cfRule type="expression" dxfId="66" priority="31">
      <formula>(F4=F3)*(F$3=ThisWeekday)*(F4&lt;&gt;0)*($B4&lt;0.875)</formula>
    </cfRule>
    <cfRule type="expression" dxfId="65" priority="32">
      <formula>(F$3=ThisWeekday)*(F4&lt;&gt;0)*($B4&lt;0.875)</formula>
    </cfRule>
    <cfRule type="expression" dxfId="64" priority="33">
      <formula>(F4=F3)*(F4&lt;&gt;0)*($B4&lt;0.875)</formula>
    </cfRule>
    <cfRule type="expression" dxfId="63" priority="34">
      <formula>(F4&lt;&gt;0)*($B4&lt;0.875)</formula>
    </cfRule>
    <cfRule type="expression" dxfId="62" priority="35">
      <formula>(F$3=ThisWeekday)*($B4&lt;0.875)</formula>
    </cfRule>
    <cfRule type="expression" dxfId="61" priority="37">
      <formula>F4=0</formula>
    </cfRule>
  </conditionalFormatting>
  <conditionalFormatting sqref="F4:F63">
    <cfRule type="expression" dxfId="60" priority="36">
      <formula>($B4&lt;=CurrentTime)*($B5&gt;=CurrentTime)</formula>
    </cfRule>
  </conditionalFormatting>
  <conditionalFormatting sqref="F4:F63">
    <cfRule type="expression" dxfId="59" priority="38">
      <formula>F4=F3</formula>
    </cfRule>
    <cfRule type="expression" dxfId="58" priority="39">
      <formula>$B4=INDEX($B$4:$B66,MATCH(0.87500001,$B$4:$B$64,1),1)</formula>
    </cfRule>
    <cfRule type="expression" dxfId="57" priority="40">
      <formula>$B4&gt;0.875</formula>
    </cfRule>
  </conditionalFormatting>
  <conditionalFormatting sqref="G4:G63">
    <cfRule type="expression" dxfId="56" priority="21">
      <formula>(G4=G3)*(G$3=ThisWeekday)*(G4&lt;&gt;0)*($B4&lt;0.875)</formula>
    </cfRule>
    <cfRule type="expression" dxfId="55" priority="22">
      <formula>(G$3=ThisWeekday)*(G4&lt;&gt;0)*($B4&lt;0.875)</formula>
    </cfRule>
    <cfRule type="expression" dxfId="54" priority="23">
      <formula>(G4=G3)*(G4&lt;&gt;0)*($B4&lt;0.875)</formula>
    </cfRule>
    <cfRule type="expression" dxfId="53" priority="24">
      <formula>(G4&lt;&gt;0)*($B4&lt;0.875)</formula>
    </cfRule>
    <cfRule type="expression" dxfId="52" priority="25">
      <formula>(G$3=ThisWeekday)*($B4&lt;0.875)</formula>
    </cfRule>
    <cfRule type="expression" dxfId="51" priority="27">
      <formula>G4=0</formula>
    </cfRule>
  </conditionalFormatting>
  <conditionalFormatting sqref="G4:G63">
    <cfRule type="expression" dxfId="50" priority="26">
      <formula>($B4&lt;=CurrentTime)*($B5&gt;=CurrentTime)</formula>
    </cfRule>
  </conditionalFormatting>
  <conditionalFormatting sqref="G4:G63">
    <cfRule type="expression" dxfId="49" priority="28">
      <formula>G4=G3</formula>
    </cfRule>
    <cfRule type="expression" dxfId="48" priority="29">
      <formula>$B4=INDEX($B$4:$B66,MATCH(0.87500001,$B$4:$B$64,1),1)</formula>
    </cfRule>
    <cfRule type="expression" dxfId="47" priority="30">
      <formula>$B4&gt;0.875</formula>
    </cfRule>
  </conditionalFormatting>
  <conditionalFormatting sqref="H4:H63">
    <cfRule type="expression" dxfId="46" priority="11">
      <formula>(H4=H3)*(H$3=ThisWeekday)*(H4&lt;&gt;0)*($B4&lt;0.875)</formula>
    </cfRule>
    <cfRule type="expression" dxfId="45" priority="12">
      <formula>(H$3=ThisWeekday)*(H4&lt;&gt;0)*($B4&lt;0.875)</formula>
    </cfRule>
    <cfRule type="expression" dxfId="44" priority="13">
      <formula>(H4=H3)*(H4&lt;&gt;0)*($B4&lt;0.875)</formula>
    </cfRule>
    <cfRule type="expression" dxfId="43" priority="14">
      <formula>(H4&lt;&gt;0)*($B4&lt;0.875)</formula>
    </cfRule>
    <cfRule type="expression" dxfId="42" priority="15">
      <formula>(H$3=ThisWeekday)*($B4&lt;0.875)</formula>
    </cfRule>
    <cfRule type="expression" dxfId="41" priority="17">
      <formula>H4=0</formula>
    </cfRule>
  </conditionalFormatting>
  <conditionalFormatting sqref="H4:H63">
    <cfRule type="expression" dxfId="40" priority="16">
      <formula>($B4&lt;=CurrentTime)*($B5&gt;=CurrentTime)</formula>
    </cfRule>
  </conditionalFormatting>
  <conditionalFormatting sqref="H4:H63">
    <cfRule type="expression" dxfId="39" priority="18">
      <formula>H4=H3</formula>
    </cfRule>
    <cfRule type="expression" dxfId="38" priority="19">
      <formula>$B4=INDEX($B$4:$B66,MATCH(0.87500001,$B$4:$B$64,1),1)</formula>
    </cfRule>
    <cfRule type="expression" dxfId="37" priority="20">
      <formula>$B4&gt;0.875</formula>
    </cfRule>
  </conditionalFormatting>
  <conditionalFormatting sqref="I4:I63">
    <cfRule type="expression" dxfId="36" priority="1">
      <formula>(I4=I3)*(I$3=ThisWeekday)*(I4&lt;&gt;0)*($B4&lt;0.875)</formula>
    </cfRule>
    <cfRule type="expression" dxfId="35" priority="2">
      <formula>(I$3=ThisWeekday)*(I4&lt;&gt;0)*($B4&lt;0.875)</formula>
    </cfRule>
    <cfRule type="expression" dxfId="34" priority="3">
      <formula>(I4=I3)*(I4&lt;&gt;0)*($B4&lt;0.875)</formula>
    </cfRule>
    <cfRule type="expression" dxfId="33" priority="4">
      <formula>(I4&lt;&gt;0)*($B4&lt;0.875)</formula>
    </cfRule>
    <cfRule type="expression" dxfId="32" priority="5">
      <formula>(I$3=ThisWeekday)*($B4&lt;0.875)</formula>
    </cfRule>
    <cfRule type="expression" dxfId="31" priority="7">
      <formula>I4=0</formula>
    </cfRule>
  </conditionalFormatting>
  <conditionalFormatting sqref="I4:I63">
    <cfRule type="expression" dxfId="30" priority="6">
      <formula>($B4&lt;=CurrentTime)*($B5&gt;=CurrentTime)</formula>
    </cfRule>
  </conditionalFormatting>
  <conditionalFormatting sqref="I4:I63">
    <cfRule type="expression" dxfId="29" priority="8">
      <formula>I4=I3</formula>
    </cfRule>
    <cfRule type="expression" dxfId="28" priority="9">
      <formula>$B4=INDEX($B$4:$B66,MATCH(0.87500001,$B$4:$B$64,1),1)</formula>
    </cfRule>
    <cfRule type="expression" dxfId="27" priority="10">
      <formula>$B4&gt;0.875</formula>
    </cfRule>
  </conditionalFormatting>
  <dataValidations count="2">
    <dataValidation type="list" allowBlank="1" showInputMessage="1" showErrorMessage="1" sqref="G2">
      <formula1>"8:00,9:00,10:00,11:00,12:00,13:00,14:00,15:00,16:00,17:00"</formula1>
    </dataValidation>
    <dataValidation type="list" allowBlank="1" showInputMessage="1" sqref="H2">
      <formula1>"15 MIN,20 MIN,30 MIN,40 MIN,45 MIN,60 MIN"</formula1>
    </dataValidation>
  </dataValidations>
  <printOptions horizontalCentered="1"/>
  <pageMargins left="0.25" right="0.25" top="0.25" bottom="0.25" header="0.05" footer="0.05"/>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autoPageBreaks="0" fitToPage="1"/>
  </sheetPr>
  <dimension ref="B1:H10"/>
  <sheetViews>
    <sheetView showGridLines="0" zoomScaleNormal="100" workbookViewId="0"/>
  </sheetViews>
  <sheetFormatPr defaultRowHeight="18" customHeight="1" x14ac:dyDescent="0.2"/>
  <cols>
    <col min="1" max="1" width="1.7109375" style="1" customWidth="1"/>
    <col min="2" max="2" width="24.42578125" style="1" customWidth="1"/>
    <col min="3" max="3" width="18.85546875" style="1" bestFit="1" customWidth="1"/>
    <col min="4" max="4" width="18.5703125" style="1" customWidth="1"/>
    <col min="5" max="7" width="22.28515625" style="1" customWidth="1"/>
    <col min="8" max="8" width="6" style="1" hidden="1" customWidth="1"/>
    <col min="9" max="16384" width="9.140625" style="1"/>
  </cols>
  <sheetData>
    <row r="1" spans="2:8" ht="43.5" customHeight="1" x14ac:dyDescent="0.2">
      <c r="B1" s="22" t="s">
        <v>21</v>
      </c>
      <c r="C1" s="22"/>
      <c r="D1" s="22"/>
      <c r="E1" s="22"/>
      <c r="F1" s="22"/>
      <c r="G1" s="23"/>
      <c r="H1" s="23"/>
    </row>
    <row r="2" spans="2:8" ht="21" customHeight="1" x14ac:dyDescent="0.2">
      <c r="B2" s="19" t="s">
        <v>22</v>
      </c>
      <c r="C2" s="20" t="s">
        <v>1</v>
      </c>
      <c r="D2" s="20" t="s">
        <v>23</v>
      </c>
      <c r="E2" s="20" t="s">
        <v>24</v>
      </c>
      <c r="F2" s="20" t="s">
        <v>25</v>
      </c>
      <c r="G2" s="20" t="s">
        <v>26</v>
      </c>
      <c r="H2" s="14" t="s">
        <v>27</v>
      </c>
    </row>
    <row r="3" spans="2:8" ht="18" customHeight="1" x14ac:dyDescent="0.2">
      <c r="B3" s="15" t="s">
        <v>0</v>
      </c>
      <c r="C3" s="15" t="s">
        <v>2</v>
      </c>
      <c r="D3" s="15" t="s">
        <v>15</v>
      </c>
      <c r="E3" s="15" t="s">
        <v>7</v>
      </c>
      <c r="F3" s="16">
        <v>0.54166666666666596</v>
      </c>
      <c r="G3" s="16">
        <v>0.58333333333333337</v>
      </c>
      <c r="H3" s="15">
        <f>ROW()-ROW('Сынып тізімі'!$H$2)</f>
        <v>1</v>
      </c>
    </row>
    <row r="4" spans="2:8" ht="18" customHeight="1" x14ac:dyDescent="0.2">
      <c r="B4" s="17" t="s">
        <v>0</v>
      </c>
      <c r="C4" s="17" t="s">
        <v>2</v>
      </c>
      <c r="D4" s="17" t="s">
        <v>17</v>
      </c>
      <c r="E4" s="17" t="s">
        <v>7</v>
      </c>
      <c r="F4" s="18">
        <v>0.54166666666666596</v>
      </c>
      <c r="G4" s="18">
        <v>0.58333333333333337</v>
      </c>
      <c r="H4" s="17">
        <f>ROW()-ROW('Сынып тізімі'!$H$2)</f>
        <v>2</v>
      </c>
    </row>
    <row r="5" spans="2:8" ht="18" customHeight="1" x14ac:dyDescent="0.2">
      <c r="B5" s="15" t="s">
        <v>3</v>
      </c>
      <c r="C5" s="15" t="s">
        <v>4</v>
      </c>
      <c r="D5" s="15" t="s">
        <v>15</v>
      </c>
      <c r="E5" s="15" t="s">
        <v>8</v>
      </c>
      <c r="F5" s="16">
        <v>0.66666666666666663</v>
      </c>
      <c r="G5" s="16">
        <v>0.70833333333333337</v>
      </c>
      <c r="H5" s="15">
        <f>ROW()-ROW('Сынып тізімі'!$H$2)</f>
        <v>3</v>
      </c>
    </row>
    <row r="6" spans="2:8" ht="18" customHeight="1" x14ac:dyDescent="0.2">
      <c r="B6" s="17" t="s">
        <v>28</v>
      </c>
      <c r="C6" s="17" t="s">
        <v>29</v>
      </c>
      <c r="D6" s="17" t="s">
        <v>16</v>
      </c>
      <c r="E6" s="17" t="s">
        <v>8</v>
      </c>
      <c r="F6" s="18">
        <v>0.45833333333333287</v>
      </c>
      <c r="G6" s="18">
        <v>0.5</v>
      </c>
      <c r="H6" s="17">
        <f>ROW()-ROW('Сынып тізімі'!$H$2)</f>
        <v>4</v>
      </c>
    </row>
    <row r="7" spans="2:8" ht="18" customHeight="1" x14ac:dyDescent="0.2">
      <c r="B7" s="15" t="s">
        <v>28</v>
      </c>
      <c r="C7" s="15" t="s">
        <v>29</v>
      </c>
      <c r="D7" s="15" t="s">
        <v>18</v>
      </c>
      <c r="E7" s="15" t="s">
        <v>8</v>
      </c>
      <c r="F7" s="16">
        <v>0.45833333333333287</v>
      </c>
      <c r="G7" s="16">
        <v>0.5</v>
      </c>
      <c r="H7" s="15">
        <f>ROW()-ROW('Сынып тізімі'!$H$2)</f>
        <v>5</v>
      </c>
    </row>
    <row r="8" spans="2:8" ht="18" customHeight="1" x14ac:dyDescent="0.2">
      <c r="B8" s="17" t="s">
        <v>5</v>
      </c>
      <c r="C8" s="17" t="s">
        <v>6</v>
      </c>
      <c r="D8" s="17" t="s">
        <v>15</v>
      </c>
      <c r="E8" s="17" t="s">
        <v>9</v>
      </c>
      <c r="F8" s="18">
        <v>0.34027777777777773</v>
      </c>
      <c r="G8" s="18">
        <v>0.38541666666666669</v>
      </c>
      <c r="H8" s="17">
        <f>ROW()-ROW('Сынып тізімі'!$H$2)</f>
        <v>6</v>
      </c>
    </row>
    <row r="9" spans="2:8" ht="18" customHeight="1" x14ac:dyDescent="0.2">
      <c r="B9" s="15" t="s">
        <v>5</v>
      </c>
      <c r="C9" s="15" t="s">
        <v>6</v>
      </c>
      <c r="D9" s="15" t="s">
        <v>17</v>
      </c>
      <c r="E9" s="15" t="s">
        <v>9</v>
      </c>
      <c r="F9" s="16">
        <v>0.34027777777777773</v>
      </c>
      <c r="G9" s="16">
        <v>0.38541666666666669</v>
      </c>
      <c r="H9" s="15">
        <f>ROW()-ROW('Сынып тізімі'!$H$2)</f>
        <v>7</v>
      </c>
    </row>
    <row r="10" spans="2:8" ht="18" customHeight="1" x14ac:dyDescent="0.2">
      <c r="B10" s="17" t="s">
        <v>5</v>
      </c>
      <c r="C10" s="17" t="s">
        <v>6</v>
      </c>
      <c r="D10" s="17" t="s">
        <v>19</v>
      </c>
      <c r="E10" s="17" t="s">
        <v>9</v>
      </c>
      <c r="F10" s="18">
        <v>0.34027777777777773</v>
      </c>
      <c r="G10" s="18">
        <v>0.38541666666666669</v>
      </c>
      <c r="H10" s="13">
        <f>ROW()-ROW('Сынып тізімі'!$H$2)</f>
        <v>8</v>
      </c>
    </row>
  </sheetData>
  <mergeCells count="2">
    <mergeCell ref="B1:F1"/>
    <mergeCell ref="G1:H1"/>
  </mergeCells>
  <dataValidations count="1">
    <dataValidation type="list" errorStyle="warning" allowBlank="1" showInputMessage="1" showErrorMessage="1" errorTitle="Whoops!" error="A weekday needs to be entered here for the schedule to work correctly. If you’re not sure what you need to enter, click Cancel and then click the arrow to the right of the cell to view the list." sqref="D3:D10">
      <formula1>"ЖЕКСЕНБІ,ДҮЙСЕНБІ,СЕЙСЕНБІ,СӘРСЕНБІ,БЕЙСЕНБІ,ЖҰМА,СЕНБІ"</formula1>
    </dataValidation>
  </dataValidations>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A33922BAE4C84F4E8C6723C7BE9E79680400BFF6824391BA584FB1AA5C503251C8CC" ma:contentTypeVersion="63" ma:contentTypeDescription="Create a new document." ma:contentTypeScope="" ma:versionID="57565a98534b5cf67015471775c6c611">
  <xsd:schema xmlns:xsd="http://www.w3.org/2001/XMLSchema" xmlns:xs="http://www.w3.org/2001/XMLSchema" xmlns:p="http://schemas.microsoft.com/office/2006/metadata/properties" xmlns:ns2="c616140f-eae5-4fa4-a535-c7b81538bbde" targetNamespace="http://schemas.microsoft.com/office/2006/metadata/properties" ma:root="true" ma:fieldsID="c1dd8d3e80f057fdccdfffedab9cfa9e" ns2:_="">
    <xsd:import namespace="c616140f-eae5-4fa4-a535-c7b81538bbde"/>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6140f-eae5-4fa4-a535-c7b81538bbde"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4dfe82e0-ce6f-4a2f-ab3a-6cab0b7c077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F1CB9F61-99DD-48E1-86D3-386750907DEC}" ma:internalName="CSXSubmissionMarket" ma:readOnly="false" ma:showField="MarketName" ma:web="c616140f-eae5-4fa4-a535-c7b81538bbde">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50ec31a0-6b58-412d-a4c5-810551e015b4}"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5714661-F889-4248-A724-C41E726AD770}" ma:internalName="InProjectListLookup" ma:readOnly="true" ma:showField="InProjectLis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befa2f5-5f22-4fe5-ac17-4c6ecd47c20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5714661-F889-4248-A724-C41E726AD770}" ma:internalName="LastCompleteVersionLookup" ma:readOnly="true" ma:showField="LastComplete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5714661-F889-4248-A724-C41E726AD770}" ma:internalName="LastPreviewErrorLookup" ma:readOnly="true" ma:showField="LastPreview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5714661-F889-4248-A724-C41E726AD770}" ma:internalName="LastPreviewResultLookup" ma:readOnly="true" ma:showField="LastPreview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5714661-F889-4248-A724-C41E726AD770}" ma:internalName="LastPreviewAttemptDateLookup" ma:readOnly="true" ma:showField="LastPreview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5714661-F889-4248-A724-C41E726AD770}" ma:internalName="LastPreviewedByLookup" ma:readOnly="true" ma:showField="LastPreview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5714661-F889-4248-A724-C41E726AD770}" ma:internalName="LastPreviewTimeLookup" ma:readOnly="true" ma:showField="LastPreview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5714661-F889-4248-A724-C41E726AD770}" ma:internalName="LastPreviewVersionLookup" ma:readOnly="true" ma:showField="LastPreview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5714661-F889-4248-A724-C41E726AD770}" ma:internalName="LastPublishErrorLookup" ma:readOnly="true" ma:showField="LastPublish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5714661-F889-4248-A724-C41E726AD770}" ma:internalName="LastPublishResultLookup" ma:readOnly="true" ma:showField="LastPublish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5714661-F889-4248-A724-C41E726AD770}" ma:internalName="LastPublishAttemptDateLookup" ma:readOnly="true" ma:showField="LastPublish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5714661-F889-4248-A724-C41E726AD770}" ma:internalName="LastPublishedByLookup" ma:readOnly="true" ma:showField="LastPublish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5714661-F889-4248-A724-C41E726AD770}" ma:internalName="LastPublishTimeLookup" ma:readOnly="true" ma:showField="LastPublish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5714661-F889-4248-A724-C41E726AD770}" ma:internalName="LastPublishVersionLookup" ma:readOnly="true" ma:showField="LastPublish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23F778A-BEA3-4F80-ACAA-DA37C2D16360}" ma:internalName="LocLastLocAttemptVersionLookup" ma:readOnly="false" ma:showField="LastLocAttemptVersion" ma:web="c616140f-eae5-4fa4-a535-c7b81538bbde">
      <xsd:simpleType>
        <xsd:restriction base="dms:Lookup"/>
      </xsd:simpleType>
    </xsd:element>
    <xsd:element name="LocLastLocAttemptVersionTypeLookup" ma:index="71" nillable="true" ma:displayName="Loc Last Loc Attempt Version Type" ma:default="" ma:list="{D23F778A-BEA3-4F80-ACAA-DA37C2D16360}" ma:internalName="LocLastLocAttemptVersionTypeLookup" ma:readOnly="true" ma:showField="LastLocAttemptVersionType" ma:web="c616140f-eae5-4fa4-a535-c7b81538bbde">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23F778A-BEA3-4F80-ACAA-DA37C2D16360}" ma:internalName="LocNewPublishedVersionLookup" ma:readOnly="true" ma:showField="NewPublishedVersion" ma:web="c616140f-eae5-4fa4-a535-c7b81538bbde">
      <xsd:simpleType>
        <xsd:restriction base="dms:Lookup"/>
      </xsd:simpleType>
    </xsd:element>
    <xsd:element name="LocOverallHandbackStatusLookup" ma:index="75" nillable="true" ma:displayName="Loc Overall Handback Status" ma:default="" ma:list="{D23F778A-BEA3-4F80-ACAA-DA37C2D16360}" ma:internalName="LocOverallHandbackStatusLookup" ma:readOnly="true" ma:showField="OverallHandbackStatus" ma:web="c616140f-eae5-4fa4-a535-c7b81538bbde">
      <xsd:simpleType>
        <xsd:restriction base="dms:Lookup"/>
      </xsd:simpleType>
    </xsd:element>
    <xsd:element name="LocOverallLocStatusLookup" ma:index="76" nillable="true" ma:displayName="Loc Overall Localize Status" ma:default="" ma:list="{D23F778A-BEA3-4F80-ACAA-DA37C2D16360}" ma:internalName="LocOverallLocStatusLookup" ma:readOnly="true" ma:showField="OverallLocStatus" ma:web="c616140f-eae5-4fa4-a535-c7b81538bbde">
      <xsd:simpleType>
        <xsd:restriction base="dms:Lookup"/>
      </xsd:simpleType>
    </xsd:element>
    <xsd:element name="LocOverallPreviewStatusLookup" ma:index="77" nillable="true" ma:displayName="Loc Overall Preview Status" ma:default="" ma:list="{D23F778A-BEA3-4F80-ACAA-DA37C2D16360}" ma:internalName="LocOverallPreviewStatusLookup" ma:readOnly="true" ma:showField="OverallPreviewStatus" ma:web="c616140f-eae5-4fa4-a535-c7b81538bbde">
      <xsd:simpleType>
        <xsd:restriction base="dms:Lookup"/>
      </xsd:simpleType>
    </xsd:element>
    <xsd:element name="LocOverallPublishStatusLookup" ma:index="78" nillable="true" ma:displayName="Loc Overall Publish Status" ma:default="" ma:list="{D23F778A-BEA3-4F80-ACAA-DA37C2D16360}" ma:internalName="LocOverallPublishStatusLookup" ma:readOnly="true" ma:showField="OverallPublishStatus" ma:web="c616140f-eae5-4fa4-a535-c7b81538bbde">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23F778A-BEA3-4F80-ACAA-DA37C2D16360}" ma:internalName="LocProcessedForHandoffsLookup" ma:readOnly="true" ma:showField="ProcessedForHandoffs" ma:web="c616140f-eae5-4fa4-a535-c7b81538bbde">
      <xsd:simpleType>
        <xsd:restriction base="dms:Lookup"/>
      </xsd:simpleType>
    </xsd:element>
    <xsd:element name="LocProcessedForMarketsLookup" ma:index="81" nillable="true" ma:displayName="Loc Processed For Markets" ma:default="" ma:list="{D23F778A-BEA3-4F80-ACAA-DA37C2D16360}" ma:internalName="LocProcessedForMarketsLookup" ma:readOnly="true" ma:showField="ProcessedForMarkets" ma:web="c616140f-eae5-4fa4-a535-c7b81538bbde">
      <xsd:simpleType>
        <xsd:restriction base="dms:Lookup"/>
      </xsd:simpleType>
    </xsd:element>
    <xsd:element name="LocPublishedDependentAssetsLookup" ma:index="82" nillable="true" ma:displayName="Loc Published Dependent Assets" ma:default="" ma:list="{D23F778A-BEA3-4F80-ACAA-DA37C2D16360}" ma:internalName="LocPublishedDependentAssetsLookup" ma:readOnly="true" ma:showField="PublishedDependentAssets" ma:web="c616140f-eae5-4fa4-a535-c7b81538bbde">
      <xsd:simpleType>
        <xsd:restriction base="dms:Lookup"/>
      </xsd:simpleType>
    </xsd:element>
    <xsd:element name="LocPublishedLinkedAssetsLookup" ma:index="83" nillable="true" ma:displayName="Loc Published Linked Assets" ma:default="" ma:list="{D23F778A-BEA3-4F80-ACAA-DA37C2D16360}" ma:internalName="LocPublishedLinkedAssetsLookup" ma:readOnly="true" ma:showField="PublishedLinkedAssets" ma:web="c616140f-eae5-4fa4-a535-c7b81538bbde">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0c103ddf-91d5-4b9e-8016-572e1885683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F1CB9F61-99DD-48E1-86D3-386750907DEC}" ma:internalName="Markets" ma:readOnly="false" ma:showField="MarketNa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5714661-F889-4248-A724-C41E726AD770}" ma:internalName="NumOfRatingsLookup" ma:readOnly="true" ma:showField="NumOfRating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5714661-F889-4248-A724-C41E726AD770}" ma:internalName="PublishStatusLookup" ma:readOnly="false" ma:showField="PublishStatu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aa88b2a6-1a50-4128-b87b-114c770acc60}"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0b65973-db38-4b04-8b31-5b485a7eae30}" ma:internalName="TaxCatchAll" ma:showField="CatchAllData"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0b65973-db38-4b04-8b31-5b485a7eae30}" ma:internalName="TaxCatchAllLabel" ma:readOnly="true" ma:showField="CatchAllDataLabel"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encoding="utf-8"?>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c616140f-eae5-4fa4-a535-c7b81538bbde" xsi:nil="true"/>
    <AssetExpire xmlns="c616140f-eae5-4fa4-a535-c7b81538bbde">2029-01-01T08:00:00+00:00</AssetExpire>
    <CampaignTagsTaxHTField0 xmlns="c616140f-eae5-4fa4-a535-c7b81538bbde">
      <Terms xmlns="http://schemas.microsoft.com/office/infopath/2007/PartnerControls"/>
    </CampaignTagsTaxHTField0>
    <IntlLangReviewDate xmlns="c616140f-eae5-4fa4-a535-c7b81538bbde" xsi:nil="true"/>
    <TPFriendlyName xmlns="c616140f-eae5-4fa4-a535-c7b81538bbde" xsi:nil="true"/>
    <IntlLangReview xmlns="c616140f-eae5-4fa4-a535-c7b81538bbde">false</IntlLangReview>
    <LocLastLocAttemptVersionLookup xmlns="c616140f-eae5-4fa4-a535-c7b81538bbde">848688</LocLastLocAttemptVersionLookup>
    <PolicheckWords xmlns="c616140f-eae5-4fa4-a535-c7b81538bbde" xsi:nil="true"/>
    <SubmitterId xmlns="c616140f-eae5-4fa4-a535-c7b81538bbde" xsi:nil="true"/>
    <AcquiredFrom xmlns="c616140f-eae5-4fa4-a535-c7b81538bbde">Internal MS</AcquiredFrom>
    <EditorialStatus xmlns="c616140f-eae5-4fa4-a535-c7b81538bbde">Complete</EditorialStatus>
    <Markets xmlns="c616140f-eae5-4fa4-a535-c7b81538bbde"/>
    <OriginAsset xmlns="c616140f-eae5-4fa4-a535-c7b81538bbde" xsi:nil="true"/>
    <AssetStart xmlns="c616140f-eae5-4fa4-a535-c7b81538bbde">2012-07-27T03:02:00+00:00</AssetStart>
    <FriendlyTitle xmlns="c616140f-eae5-4fa4-a535-c7b81538bbde" xsi:nil="true"/>
    <MarketSpecific xmlns="c616140f-eae5-4fa4-a535-c7b81538bbde">false</MarketSpecific>
    <TPNamespace xmlns="c616140f-eae5-4fa4-a535-c7b81538bbde" xsi:nil="true"/>
    <PublishStatusLookup xmlns="c616140f-eae5-4fa4-a535-c7b81538bbde">
      <Value>174040</Value>
    </PublishStatusLookup>
    <APAuthor xmlns="c616140f-eae5-4fa4-a535-c7b81538bbde">
      <UserInfo>
        <DisplayName>REDMOND\v-sa</DisplayName>
        <AccountId>2467</AccountId>
        <AccountType/>
      </UserInfo>
    </APAuthor>
    <TPCommandLine xmlns="c616140f-eae5-4fa4-a535-c7b81538bbde" xsi:nil="true"/>
    <IntlLangReviewer xmlns="c616140f-eae5-4fa4-a535-c7b81538bbde" xsi:nil="true"/>
    <OpenTemplate xmlns="c616140f-eae5-4fa4-a535-c7b81538bbde">true</OpenTemplate>
    <CSXSubmissionDate xmlns="c616140f-eae5-4fa4-a535-c7b81538bbde" xsi:nil="true"/>
    <TaxCatchAll xmlns="c616140f-eae5-4fa4-a535-c7b81538bbde"/>
    <Manager xmlns="c616140f-eae5-4fa4-a535-c7b81538bbde" xsi:nil="true"/>
    <NumericId xmlns="c616140f-eae5-4fa4-a535-c7b81538bbde" xsi:nil="true"/>
    <ParentAssetId xmlns="c616140f-eae5-4fa4-a535-c7b81538bbde" xsi:nil="true"/>
    <OriginalSourceMarket xmlns="c616140f-eae5-4fa4-a535-c7b81538bbde">english</OriginalSourceMarket>
    <ApprovalStatus xmlns="c616140f-eae5-4fa4-a535-c7b81538bbde">InProgress</ApprovalStatus>
    <TPComponent xmlns="c616140f-eae5-4fa4-a535-c7b81538bbde" xsi:nil="true"/>
    <EditorialTags xmlns="c616140f-eae5-4fa4-a535-c7b81538bbde" xsi:nil="true"/>
    <TPExecutable xmlns="c616140f-eae5-4fa4-a535-c7b81538bbde" xsi:nil="true"/>
    <TPLaunchHelpLink xmlns="c616140f-eae5-4fa4-a535-c7b81538bbde" xsi:nil="true"/>
    <LocComments xmlns="c616140f-eae5-4fa4-a535-c7b81538bbde" xsi:nil="true"/>
    <LocRecommendedHandoff xmlns="c616140f-eae5-4fa4-a535-c7b81538bbde" xsi:nil="true"/>
    <SourceTitle xmlns="c616140f-eae5-4fa4-a535-c7b81538bbde" xsi:nil="true"/>
    <CSXUpdate xmlns="c616140f-eae5-4fa4-a535-c7b81538bbde">false</CSXUpdate>
    <IntlLocPriority xmlns="c616140f-eae5-4fa4-a535-c7b81538bbde" xsi:nil="true"/>
    <UAProjectedTotalWords xmlns="c616140f-eae5-4fa4-a535-c7b81538bbde" xsi:nil="true"/>
    <AssetType xmlns="c616140f-eae5-4fa4-a535-c7b81538bbde">TP</AssetType>
    <MachineTranslated xmlns="c616140f-eae5-4fa4-a535-c7b81538bbde">false</MachineTranslated>
    <OutputCachingOn xmlns="c616140f-eae5-4fa4-a535-c7b81538bbde">false</OutputCachingOn>
    <TemplateStatus xmlns="c616140f-eae5-4fa4-a535-c7b81538bbde">Complete</TemplateStatus>
    <IsSearchable xmlns="c616140f-eae5-4fa4-a535-c7b81538bbde">true</IsSearchable>
    <ContentItem xmlns="c616140f-eae5-4fa4-a535-c7b81538bbde" xsi:nil="true"/>
    <HandoffToMSDN xmlns="c616140f-eae5-4fa4-a535-c7b81538bbde" xsi:nil="true"/>
    <ShowIn xmlns="c616140f-eae5-4fa4-a535-c7b81538bbde">Show everywhere</ShowIn>
    <ThumbnailAssetId xmlns="c616140f-eae5-4fa4-a535-c7b81538bbde" xsi:nil="true"/>
    <UALocComments xmlns="c616140f-eae5-4fa4-a535-c7b81538bbde" xsi:nil="true"/>
    <UALocRecommendation xmlns="c616140f-eae5-4fa4-a535-c7b81538bbde">Localize</UALocRecommendation>
    <LastModifiedDateTime xmlns="c616140f-eae5-4fa4-a535-c7b81538bbde" xsi:nil="true"/>
    <LegacyData xmlns="c616140f-eae5-4fa4-a535-c7b81538bbde" xsi:nil="true"/>
    <LocManualTestRequired xmlns="c616140f-eae5-4fa4-a535-c7b81538bbde">false</LocManualTestRequired>
    <LocMarketGroupTiers2 xmlns="c616140f-eae5-4fa4-a535-c7b81538bbde" xsi:nil="true"/>
    <ClipArtFilename xmlns="c616140f-eae5-4fa4-a535-c7b81538bbde" xsi:nil="true"/>
    <TPApplication xmlns="c616140f-eae5-4fa4-a535-c7b81538bbde" xsi:nil="true"/>
    <CSXHash xmlns="c616140f-eae5-4fa4-a535-c7b81538bbde" xsi:nil="true"/>
    <DirectSourceMarket xmlns="c616140f-eae5-4fa4-a535-c7b81538bbde">english</DirectSourceMarket>
    <PrimaryImageGen xmlns="c616140f-eae5-4fa4-a535-c7b81538bbde">false</PrimaryImageGen>
    <PlannedPubDate xmlns="c616140f-eae5-4fa4-a535-c7b81538bbde" xsi:nil="true"/>
    <CSXSubmissionMarket xmlns="c616140f-eae5-4fa4-a535-c7b81538bbde" xsi:nil="true"/>
    <Downloads xmlns="c616140f-eae5-4fa4-a535-c7b81538bbde">0</Downloads>
    <ArtSampleDocs xmlns="c616140f-eae5-4fa4-a535-c7b81538bbde" xsi:nil="true"/>
    <TrustLevel xmlns="c616140f-eae5-4fa4-a535-c7b81538bbde">1 Microsoft Managed Content</TrustLevel>
    <BlockPublish xmlns="c616140f-eae5-4fa4-a535-c7b81538bbde">false</BlockPublish>
    <TPLaunchHelpLinkType xmlns="c616140f-eae5-4fa4-a535-c7b81538bbde">Template</TPLaunchHelpLinkType>
    <LocalizationTagsTaxHTField0 xmlns="c616140f-eae5-4fa4-a535-c7b81538bbde">
      <Terms xmlns="http://schemas.microsoft.com/office/infopath/2007/PartnerControls"/>
    </LocalizationTagsTaxHTField0>
    <BusinessGroup xmlns="c616140f-eae5-4fa4-a535-c7b81538bbde" xsi:nil="true"/>
    <Providers xmlns="c616140f-eae5-4fa4-a535-c7b81538bbde" xsi:nil="true"/>
    <TemplateTemplateType xmlns="c616140f-eae5-4fa4-a535-c7b81538bbde">Excel 2007 Default</TemplateTemplateType>
    <TimesCloned xmlns="c616140f-eae5-4fa4-a535-c7b81538bbde" xsi:nil="true"/>
    <TPAppVersion xmlns="c616140f-eae5-4fa4-a535-c7b81538bbde" xsi:nil="true"/>
    <VoteCount xmlns="c616140f-eae5-4fa4-a535-c7b81538bbde" xsi:nil="true"/>
    <FeatureTagsTaxHTField0 xmlns="c616140f-eae5-4fa4-a535-c7b81538bbde">
      <Terms xmlns="http://schemas.microsoft.com/office/infopath/2007/PartnerControls"/>
    </FeatureTagsTaxHTField0>
    <Provider xmlns="c616140f-eae5-4fa4-a535-c7b81538bbde" xsi:nil="true"/>
    <UACurrentWords xmlns="c616140f-eae5-4fa4-a535-c7b81538bbde" xsi:nil="true"/>
    <AssetId xmlns="c616140f-eae5-4fa4-a535-c7b81538bbde">TP103107664</AssetId>
    <TPClientViewer xmlns="c616140f-eae5-4fa4-a535-c7b81538bbde" xsi:nil="true"/>
    <DSATActionTaken xmlns="c616140f-eae5-4fa4-a535-c7b81538bbde" xsi:nil="true"/>
    <APEditor xmlns="c616140f-eae5-4fa4-a535-c7b81538bbde">
      <UserInfo>
        <DisplayName/>
        <AccountId xsi:nil="true"/>
        <AccountType/>
      </UserInfo>
    </APEditor>
    <TPInstallLocation xmlns="c616140f-eae5-4fa4-a535-c7b81538bbde" xsi:nil="true"/>
    <OOCacheId xmlns="c616140f-eae5-4fa4-a535-c7b81538bbde" xsi:nil="true"/>
    <IsDeleted xmlns="c616140f-eae5-4fa4-a535-c7b81538bbde">false</IsDeleted>
    <PublishTargets xmlns="c616140f-eae5-4fa4-a535-c7b81538bbde">OfficeOnlineVNext</PublishTargets>
    <ApprovalLog xmlns="c616140f-eae5-4fa4-a535-c7b81538bbde" xsi:nil="true"/>
    <BugNumber xmlns="c616140f-eae5-4fa4-a535-c7b81538bbde" xsi:nil="true"/>
    <CrawlForDependencies xmlns="c616140f-eae5-4fa4-a535-c7b81538bbde">false</CrawlForDependencies>
    <InternalTagsTaxHTField0 xmlns="c616140f-eae5-4fa4-a535-c7b81538bbde">
      <Terms xmlns="http://schemas.microsoft.com/office/infopath/2007/PartnerControls"/>
    </InternalTagsTaxHTField0>
    <LastHandOff xmlns="c616140f-eae5-4fa4-a535-c7b81538bbde" xsi:nil="true"/>
    <Milestone xmlns="c616140f-eae5-4fa4-a535-c7b81538bbde" xsi:nil="true"/>
    <OriginalRelease xmlns="c616140f-eae5-4fa4-a535-c7b81538bbde">15</OriginalRelease>
    <RecommendationsModifier xmlns="c616140f-eae5-4fa4-a535-c7b81538bbde" xsi:nil="true"/>
    <ScenarioTagsTaxHTField0 xmlns="c616140f-eae5-4fa4-a535-c7b81538bbde">
      <Terms xmlns="http://schemas.microsoft.com/office/infopath/2007/PartnerControls"/>
    </ScenarioTagsTaxHTField0>
    <UANotes xmlns="c616140f-eae5-4fa4-a535-c7b81538bbde" xsi:nil="true"/>
  </documentManagement>
</p:properties>
</file>

<file path=customXml/itemProps1.xml><?xml version="1.0" encoding="utf-8"?>
<ds:datastoreItem xmlns:ds="http://schemas.openxmlformats.org/officeDocument/2006/customXml" ds:itemID="{AD86841D-3B5C-4ECB-87C6-8263BA2DD91D}"/>
</file>

<file path=customXml/itemProps2.xml><?xml version="1.0" encoding="utf-8"?>
<ds:datastoreItem xmlns:ds="http://schemas.openxmlformats.org/officeDocument/2006/customXml" ds:itemID="{8BE355AB-06F8-4DB2-BE65-474953D324BF}"/>
</file>

<file path=customXml/itemProps3.xml><?xml version="1.0" encoding="utf-8"?>
<ds:datastoreItem xmlns:ds="http://schemas.openxmlformats.org/officeDocument/2006/customXml" ds:itemID="{004DDF58-91A2-4E2D-A04E-A28D83B070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7</vt:i4>
      </vt:variant>
    </vt:vector>
  </HeadingPairs>
  <TitlesOfParts>
    <vt:vector size="9" baseType="lpstr">
      <vt:lpstr>Сынып кестесі</vt:lpstr>
      <vt:lpstr>Сынып тізімі</vt:lpstr>
      <vt:lpstr>MinuteInterval</vt:lpstr>
      <vt:lpstr>MinuteText</vt:lpstr>
      <vt:lpstr>ScheduleStart</vt:lpstr>
      <vt:lpstr>ThisRow</vt:lpstr>
      <vt:lpstr>'Сынып кестесі'!Басыпшығару_тақырыптары</vt:lpstr>
      <vt:lpstr>'Сынып тізімі'!Басыпшығару_тақырыптары</vt:lpstr>
      <vt:lpstr>Уақыттар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2012-07-26T19:04:29Z</dcterms:created>
  <dcterms:modified xsi:type="dcterms:W3CDTF">2012-10-29T16:15:15Z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0x010100A33922BAE4C84F4E8C6723C7BE9E79680400BFF6824391BA584FB1AA5C503251C8CC</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