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Office_Online\technicians\Tzlamal\bugfixing\2012.10.09\83467\KKZ\"/>
    </mc:Choice>
  </mc:AlternateContent>
  <bookViews>
    <workbookView xWindow="0" yWindow="0" windowWidth="19200" windowHeight="11490"/>
  </bookViews>
  <sheets>
    <sheet name="Шығын туралы есеп" sheetId="1" r:id="rId1"/>
  </sheets>
  <definedNames>
    <definedName name="Аванстар">'Шығын туралы есеп'!$M$26</definedName>
    <definedName name="АяқталуКүні">'Шығын туралы есеп'!$J$6</definedName>
    <definedName name="БарлықДеректер">Шығындаркестесі[[КҮНІ]:[ӨЗГЕ НӘРСЕЛЕР]]</definedName>
    <definedName name="БасталуКүні">'Шығын туралы есеп'!$J$5</definedName>
    <definedName name="Басыпшығару_тақырыптары" localSheetId="0">'Шығын туралы есеп'!$10:$13</definedName>
    <definedName name="Мильдерөлшемі">'Шығын туралы есеп'!$M$4</definedName>
  </definedNames>
  <calcPr calcId="152511"/>
</workbook>
</file>

<file path=xl/calcChain.xml><?xml version="1.0" encoding="utf-8"?>
<calcChain xmlns="http://schemas.openxmlformats.org/spreadsheetml/2006/main">
  <c r="M15" i="1" l="1"/>
  <c r="M14" i="1"/>
  <c r="M16" i="1"/>
  <c r="M17" i="1"/>
  <c r="M18" i="1"/>
  <c r="M19" i="1"/>
  <c r="M20" i="1"/>
  <c r="M21" i="1"/>
  <c r="M22" i="1"/>
  <c r="M23" i="1"/>
  <c r="M24" i="1"/>
  <c r="L24" i="1"/>
  <c r="L23" i="1"/>
  <c r="L22" i="1"/>
  <c r="L21" i="1"/>
  <c r="L20" i="1"/>
  <c r="L19" i="1"/>
  <c r="L18" i="1"/>
  <c r="L17" i="1"/>
  <c r="L16" i="1"/>
  <c r="L14" i="1" l="1"/>
  <c r="L15" i="1"/>
  <c r="E25" i="1" l="1"/>
  <c r="F25" i="1"/>
  <c r="G25" i="1"/>
  <c r="H25" i="1"/>
  <c r="I25" i="1"/>
  <c r="M25" i="1"/>
  <c r="M27" i="1" s="1"/>
</calcChain>
</file>

<file path=xl/sharedStrings.xml><?xml version="1.0" encoding="utf-8"?>
<sst xmlns="http://schemas.openxmlformats.org/spreadsheetml/2006/main" count="54" uniqueCount="47">
  <si>
    <t>info@contoso.com</t>
  </si>
  <si>
    <t>www.contoso.com</t>
  </si>
  <si>
    <t>CONTOSO, LTD</t>
  </si>
  <si>
    <t>425.555.0122</t>
  </si>
  <si>
    <t>425.555.0121</t>
  </si>
  <si>
    <t xml:space="preserve"> </t>
  </si>
  <si>
    <t>ШЫҒЫН ТУРАЛЫ ЕСЕП</t>
  </si>
  <si>
    <t>ТЕЛЕФОН</t>
  </si>
  <si>
    <t>АТЫ</t>
  </si>
  <si>
    <t>Ким Аберкромби</t>
  </si>
  <si>
    <t>МАҚСАТЫ</t>
  </si>
  <si>
    <t>Жылдық сатылым семинары</t>
  </si>
  <si>
    <t>ӘР МИЛЯ ҮШІН АЛЫНАТЫН АҚЫ</t>
  </si>
  <si>
    <t>ФАКС</t>
  </si>
  <si>
    <t>БӨЛІМ</t>
  </si>
  <si>
    <t>Сату</t>
  </si>
  <si>
    <t>БАСТАПҚЫ</t>
  </si>
  <si>
    <t>ТАҒАМ ҮШІН АЛЫНАТЫН АҚЫ</t>
  </si>
  <si>
    <t>ЭЛЕКТРОНДЫҚ ПОШТА</t>
  </si>
  <si>
    <t>ЛАУАЗЫМЫ</t>
  </si>
  <si>
    <t>Басқарушы директор</t>
  </si>
  <si>
    <t>СОҢҒЫ</t>
  </si>
  <si>
    <t>ҚОНАҚҮЙ ҮШІН АЛЫНАТЫН АҚЫ</t>
  </si>
  <si>
    <t>ВЕБ САЙТ</t>
  </si>
  <si>
    <t>МЕНЕДЖЕР</t>
  </si>
  <si>
    <t>Майкл Таккер</t>
  </si>
  <si>
    <t>ДАЙЫНДАҒАН</t>
  </si>
  <si>
    <t>ТЕЛЕФОН ҮШІН АЛЫНАТЫН АҚЫ</t>
  </si>
  <si>
    <t>БЕКІТКЕН</t>
  </si>
  <si>
    <t>ӨЗГЕ АҚЫ</t>
  </si>
  <si>
    <t>ОДОМЕТР</t>
  </si>
  <si>
    <t>КҮНІ</t>
  </si>
  <si>
    <t>ШОТ</t>
  </si>
  <si>
    <t>СИПАТТАМАСЫ</t>
  </si>
  <si>
    <t>ҚОНАҚҮЙ</t>
  </si>
  <si>
    <t>КӨЛІК</t>
  </si>
  <si>
    <t>ТАҒАМДАР</t>
  </si>
  <si>
    <t>ӨЗГЕ НӘРСЕЛЕР</t>
  </si>
  <si>
    <t>БАСТАЛУЫ</t>
  </si>
  <si>
    <t>СОҢЫ</t>
  </si>
  <si>
    <t>ЖАЛПЫ</t>
  </si>
  <si>
    <t xml:space="preserve">ЖАЛПЫ </t>
  </si>
  <si>
    <t>Миляға шаққандағы қашықтығы</t>
  </si>
  <si>
    <t>Шартты белгі</t>
  </si>
  <si>
    <t>ЖАЛПЫ САНДАР</t>
  </si>
  <si>
    <t>АВАНСТАР</t>
  </si>
  <si>
    <t>050005, Астана қ., Қасқырбаев көш. 123","CONTOSO,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</si>
</sst>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Т&quot;#,##0.00;\-&quot;Т&quot;#,##0.00"/>
    <numFmt numFmtId="165" formatCode="_-&quot;Т&quot;* #,##0.00_-;\-&quot;Т&quot;* #,##0.00_-;_-&quot;Т&quot;* &quot;-&quot;??_-;_-@_-"/>
    <numFmt numFmtId="166" formatCode="_-* #,##0.00_-;\-* #,##0.00_-;_-* &quot;-&quot;??_-;_-@_-"/>
    <numFmt numFmtId="167" formatCode="_(&quot;$&quot;* #,##0.00_);_(&quot;$&quot;* \(#,##0.00\);_(&quot;$&quot;* &quot;-&quot;??_);_(@_)"/>
    <numFmt numFmtId="168" formatCode="&quot;$&quot;#,##0.00&quot;/day&quot;"/>
    <numFmt numFmtId="169" formatCode="#,##0.0_)&quot; mi.&quot;;\(#,##0.0\)&quot; mi.&quot;"/>
    <numFmt numFmtId="170" formatCode="#,##0.0_)&quot;миля&quot;;\(#,##0.0\)&quot;миля&quot;"/>
    <numFmt numFmtId="171" formatCode="&quot;Т&quot;#,##0.00&quot;/миля&quot;"/>
    <numFmt numFmtId="172" formatCode="&quot;Т&quot;#,##0.00&quot;/күн&quot;"/>
    <numFmt numFmtId="173" formatCode="&quot;Т&quot;#,##0.00&quot;/түн&quot;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2"/>
      <scheme val="major"/>
    </font>
    <font>
      <u/>
      <sz val="10"/>
      <color theme="4"/>
      <name val="Calibri"/>
      <family val="2"/>
      <scheme val="minor"/>
    </font>
    <font>
      <sz val="10"/>
      <color theme="3" tint="0.24994659260841701"/>
      <name val="Cambria"/>
      <family val="2"/>
      <scheme val="maj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b/>
      <sz val="10"/>
      <color theme="3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theme="3"/>
      <name val="Calibri"/>
      <family val="2"/>
      <scheme val="minor"/>
    </font>
    <font>
      <sz val="9"/>
      <color theme="3"/>
      <name val="Cambria"/>
      <family val="2"/>
      <scheme val="maj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0">
    <xf numFmtId="0" fontId="0" fillId="0" borderId="0">
      <alignment vertical="center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horizontal="left"/>
    </xf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10" fillId="0" borderId="0" xfId="3" applyAlignment="1">
      <alignment vertical="center"/>
    </xf>
    <xf numFmtId="0" fontId="0" fillId="0" borderId="0" xfId="0" applyAlignment="1">
      <alignment vertical="center"/>
    </xf>
    <xf numFmtId="0" fontId="10" fillId="0" borderId="0" xfId="3" applyAlignment="1"/>
    <xf numFmtId="14" fontId="5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0" xfId="7" applyAlignment="1">
      <alignment horizontal="left" vertical="center" indent="1"/>
    </xf>
    <xf numFmtId="0" fontId="9" fillId="0" borderId="0" xfId="5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1" xfId="6" applyBorder="1" applyAlignment="1">
      <alignment horizontal="right" indent="1"/>
    </xf>
    <xf numFmtId="0" fontId="12" fillId="0" borderId="0" xfId="6" applyBorder="1" applyAlignment="1">
      <alignment horizontal="left" vertical="center"/>
    </xf>
    <xf numFmtId="0" fontId="13" fillId="0" borderId="0" xfId="7" applyBorder="1" applyAlignment="1">
      <alignment horizontal="left" vertical="center" indent="1"/>
    </xf>
    <xf numFmtId="168" fontId="13" fillId="0" borderId="0" xfId="7" applyNumberFormat="1" applyBorder="1" applyAlignment="1">
      <alignment horizontal="left" vertical="center" indent="1"/>
    </xf>
    <xf numFmtId="0" fontId="12" fillId="0" borderId="1" xfId="6" applyBorder="1" applyAlignment="1">
      <alignment vertical="center"/>
    </xf>
    <xf numFmtId="14" fontId="13" fillId="0" borderId="0" xfId="7" applyNumberFormat="1" applyBorder="1" applyAlignment="1">
      <alignment horizontal="left" vertical="center" indent="1"/>
    </xf>
    <xf numFmtId="0" fontId="12" fillId="0" borderId="1" xfId="6" applyBorder="1" applyAlignment="1">
      <alignment horizontal="left" vertical="center"/>
    </xf>
    <xf numFmtId="0" fontId="2" fillId="0" borderId="0" xfId="0" applyFont="1" applyBorder="1">
      <alignment vertical="center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13" fillId="0" borderId="0" xfId="0" applyFont="1" applyAlignment="1">
      <alignment horizontal="left" vertical="top"/>
    </xf>
    <xf numFmtId="0" fontId="10" fillId="0" borderId="0" xfId="3" applyAlignment="1">
      <alignment horizontal="left" indent="1"/>
    </xf>
    <xf numFmtId="169" fontId="0" fillId="0" borderId="0" xfId="0" applyNumberFormat="1">
      <alignment vertical="center"/>
    </xf>
    <xf numFmtId="14" fontId="15" fillId="0" borderId="0" xfId="0" applyNumberFormat="1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left" vertical="center"/>
    </xf>
    <xf numFmtId="164" fontId="5" fillId="0" borderId="0" xfId="2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164" fontId="15" fillId="0" borderId="0" xfId="2" applyNumberFormat="1" applyFont="1" applyFill="1" applyBorder="1" applyAlignment="1">
      <alignment vertical="center"/>
    </xf>
    <xf numFmtId="164" fontId="15" fillId="0" borderId="0" xfId="2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15" fillId="0" borderId="0" xfId="1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vertical="center"/>
    </xf>
    <xf numFmtId="164" fontId="11" fillId="0" borderId="0" xfId="0" applyNumberFormat="1" applyFont="1" applyAlignment="1"/>
    <xf numFmtId="170" fontId="5" fillId="0" borderId="0" xfId="1" applyNumberFormat="1" applyFont="1" applyFill="1" applyBorder="1" applyAlignment="1">
      <alignment horizontal="right" vertical="center"/>
    </xf>
    <xf numFmtId="170" fontId="15" fillId="0" borderId="0" xfId="1" applyNumberFormat="1" applyFont="1" applyFill="1" applyBorder="1" applyAlignment="1">
      <alignment horizontal="right" vertical="center"/>
    </xf>
    <xf numFmtId="171" fontId="13" fillId="0" borderId="0" xfId="7" applyNumberFormat="1" applyBorder="1" applyAlignment="1">
      <alignment horizontal="left" vertical="center" indent="1"/>
    </xf>
    <xf numFmtId="172" fontId="13" fillId="0" borderId="0" xfId="7" applyNumberFormat="1" applyBorder="1" applyAlignment="1">
      <alignment horizontal="left" vertical="center" indent="1"/>
    </xf>
    <xf numFmtId="173" fontId="13" fillId="0" borderId="0" xfId="7" applyNumberFormat="1" applyBorder="1" applyAlignment="1">
      <alignment horizontal="left" vertical="center" indent="1"/>
    </xf>
    <xf numFmtId="0" fontId="14" fillId="0" borderId="0" xfId="0" applyFont="1" applyBorder="1" applyAlignment="1">
      <alignment horizontal="center" vertical="center"/>
    </xf>
  </cellXfs>
  <cellStyles count="10">
    <cellStyle name="Čiarka" xfId="1" builtinId="3"/>
    <cellStyle name="Hypertextové prepojenie" xfId="4" builtinId="8" customBuiltin="1"/>
    <cellStyle name="Mena" xfId="2" builtinId="4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ormálna" xfId="0" builtinId="0" customBuiltin="1"/>
    <cellStyle name="Použité hypertextové prepojenie" xfId="9" builtinId="9" customBuiltin="1"/>
    <cellStyle name="Titul" xfId="3" builtinId="1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Т&quot;#,##0.00;\-&quot;Т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Т&quot;#,##0.00;\-&quot;Т&quot;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Т&quot;#,##0.00;\-&quot;Т&quot;#,##0.00"/>
      <alignment horizontal="right" vertical="center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70" formatCode="#,##0.0_)&quot;миля&quot;;\(#,##0.0\)&quot;миля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70" formatCode="#,##0.0_)&quot;миля&quot;;\(#,##0.0\)&quot;миля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&quot;Т&quot;* #,##0.00_-;\-&quot;Т&quot;* #,##0.00_-;_-&quot;Т&quot;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Т&quot;#,##0.00;\-&quot;Т&quot;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&quot;Т&quot;* #,##0.00_-;\-&quot;Т&quot;* #,##0.00_-;_-&quot;Т&quot;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Т&quot;#,##0.00;\-&quot;Т&quot;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&quot;Т&quot;* #,##0.00_-;\-&quot;Т&quot;* #,##0.00_-;_-&quot;Т&quot;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Т&quot;#,##0.00;\-&quot;Т&quot;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&quot;Т&quot;* #,##0.00_-;\-&quot;Т&quot;* #,##0.00_-;_-&quot;Т&quot;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Т&quot;#,##0.00;\-&quot;Т&quot;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&quot;Т&quot;* #,##0.00_-;\-&quot;Т&quot;* #,##0.00_-;_-&quot;Т&quot;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Т&quot;#,##0.00;\-&quot;Т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  <alignment horizontal="center" vertical="center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Report_Table1" defaultPivotStyle="PivotStyleLight16">
    <tableStyle name="ExpenseReport_Table1" pivot="0" count="3">
      <tableStyleElement type="wholeTable" dxfId="33"/>
      <tableStyleElement type="headerRow" dxfId="32"/>
      <tableStyleElement type="totalRow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Шығындаркестесі" displayName="Шығындаркестесі" ref="B13:M25" totalsRowCount="1" headerRowDxfId="26" dataDxfId="25" totalsRowDxfId="24">
  <tableColumns count="12">
    <tableColumn id="1" name="КҮНІ" totalsRowLabel="ЖАЛПЫ САНДАР" dataDxfId="23" totalsRowDxfId="22"/>
    <tableColumn id="2" name="ШОТ" dataDxfId="21" totalsRowDxfId="20"/>
    <tableColumn id="3" name="СИПАТТАМАСЫ" dataDxfId="19" totalsRowDxfId="18"/>
    <tableColumn id="4" name="ҚОНАҚҮЙ" totalsRowFunction="sum" dataDxfId="17" totalsRowDxfId="16"/>
    <tableColumn id="5" name="КӨЛІК" totalsRowFunction="sum" dataDxfId="15" totalsRowDxfId="14"/>
    <tableColumn id="8" name="ТАҒАМДАР" totalsRowFunction="sum" dataDxfId="13" totalsRowDxfId="12"/>
    <tableColumn id="9" name="ТЕЛЕФОН" totalsRowFunction="sum" dataDxfId="11" totalsRowDxfId="10"/>
    <tableColumn id="10" name="ӨЗГЕ НӘРСЕЛЕР" totalsRowFunction="sum" dataDxfId="9" totalsRowDxfId="8"/>
    <tableColumn id="6" name="БАСТАЛУЫ" dataDxfId="7" totalsRowDxfId="6"/>
    <tableColumn id="7" name="СОҢЫ" dataDxfId="5" totalsRowDxfId="4"/>
    <tableColumn id="12" name="ЖАЛПЫ" dataDxfId="3" totalsRowDxfId="2">
      <calculatedColumnFormula>IF(COUNTA(Шығындаркестесі[[#This Row],[БАСТАЛУЫ]:[СОҢЫ]])=2,(Шығындаркестесі[[#This Row],[СОҢЫ]]-Шығындаркестесі[[#This Row],[БАСТАЛУЫ]])*Мильдерөлшемі,"")</calculatedColumnFormula>
    </tableColumn>
    <tableColumn id="11" name="ЖАЛПЫ " totalsRowFunction="sum" dataDxfId="1" totalsRowDxfId="0">
      <calculatedColumnFormula>IF(COUNTA(Шығындаркестесі[[#This Row],[КҮНІ]:[СОҢЫ]])=0,"",SUM(Шығындаркестесі[[#This Row],[ҚОНАҚҮЙ]:[КӨЛІК]],Шығындаркестесі[[#This Row],[ТАҒАМДАР]:[ӨЗГЕ НӘРСЕЛЕР]],((Шығындаркестесі[[#This Row],[СОҢЫ]]-Шығындаркестесі[[#This Row],[БАСТАЛУЫ]])*(Мильдерөлшемі))))</calculatedColumnFormula>
    </tableColumn>
  </tableColumns>
  <tableStyleInfo name="ExpenseReport_Table1" showFirstColumn="0" showLastColumn="0" showRowStripes="1" showColumnStripes="0"/>
  <extLst>
    <ext xmlns:x14="http://schemas.microsoft.com/office/spreadsheetml/2009/9/main" uri="{504A1905-F514-4f6f-8877-14C23A59335A}">
      <x14:table altText="Expense report data" altTextSummary="List of travel expenses and details such as the cost of hotel, meals, phone, mileage, etc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oso.com/" TargetMode="External"/><Relationship Id="rId1" Type="http://schemas.openxmlformats.org/officeDocument/2006/relationships/hyperlink" Target="mailto:info@contoso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N27"/>
  <sheetViews>
    <sheetView showGridLines="0" tabSelected="1" zoomScaleNormal="100" workbookViewId="0"/>
  </sheetViews>
  <sheetFormatPr defaultRowHeight="24" customHeight="1" x14ac:dyDescent="0.2"/>
  <cols>
    <col min="1" max="1" width="2.7109375" customWidth="1"/>
    <col min="2" max="2" width="22.140625" customWidth="1"/>
    <col min="3" max="3" width="13.85546875" customWidth="1"/>
    <col min="4" max="4" width="29.140625" bestFit="1" customWidth="1"/>
    <col min="5" max="5" width="15.28515625" customWidth="1"/>
    <col min="6" max="6" width="12.28515625" customWidth="1"/>
    <col min="7" max="8" width="11.28515625" customWidth="1"/>
    <col min="9" max="9" width="15.42578125" customWidth="1"/>
    <col min="10" max="11" width="14.28515625" customWidth="1"/>
    <col min="12" max="12" width="31.28515625" customWidth="1"/>
    <col min="13" max="13" width="15.5703125" customWidth="1"/>
    <col min="14" max="14" width="2.7109375" customWidth="1"/>
  </cols>
  <sheetData>
    <row r="1" spans="1:14" ht="36.75" customHeight="1" x14ac:dyDescent="0.35">
      <c r="A1" s="27" t="s">
        <v>6</v>
      </c>
      <c r="B1" s="6"/>
      <c r="C1" s="6"/>
      <c r="D1" s="6"/>
    </row>
    <row r="2" spans="1:14" ht="15" customHeight="1" x14ac:dyDescent="0.2">
      <c r="B2" s="14" t="s">
        <v>2</v>
      </c>
      <c r="C2" s="4"/>
      <c r="D2" s="4"/>
    </row>
    <row r="3" spans="1:14" ht="30.75" customHeight="1" x14ac:dyDescent="0.2">
      <c r="B3" s="26" t="s">
        <v>46</v>
      </c>
      <c r="C3" s="1"/>
      <c r="D3" s="1"/>
      <c r="E3" s="1"/>
    </row>
    <row r="4" spans="1:14" ht="18" customHeight="1" x14ac:dyDescent="0.2">
      <c r="B4" s="20" t="s">
        <v>7</v>
      </c>
      <c r="C4" s="13" t="s">
        <v>4</v>
      </c>
      <c r="D4" s="9"/>
      <c r="E4" s="20" t="s">
        <v>8</v>
      </c>
      <c r="F4" s="13" t="s">
        <v>9</v>
      </c>
      <c r="G4" s="9"/>
      <c r="H4" s="9"/>
      <c r="I4" s="20" t="s">
        <v>10</v>
      </c>
      <c r="J4" s="13" t="s">
        <v>11</v>
      </c>
      <c r="K4" s="9"/>
      <c r="L4" s="20" t="s">
        <v>12</v>
      </c>
      <c r="M4" s="44">
        <v>0.5</v>
      </c>
    </row>
    <row r="5" spans="1:14" ht="18" customHeight="1" x14ac:dyDescent="0.2">
      <c r="B5" s="20" t="s">
        <v>13</v>
      </c>
      <c r="C5" s="13" t="s">
        <v>3</v>
      </c>
      <c r="D5" s="9"/>
      <c r="E5" s="20" t="s">
        <v>14</v>
      </c>
      <c r="F5" s="13" t="s">
        <v>15</v>
      </c>
      <c r="G5" s="9"/>
      <c r="H5" s="9"/>
      <c r="I5" s="20" t="s">
        <v>16</v>
      </c>
      <c r="J5" s="21">
        <v>41244</v>
      </c>
      <c r="K5" s="10"/>
      <c r="L5" s="20" t="s">
        <v>17</v>
      </c>
      <c r="M5" s="45">
        <v>30</v>
      </c>
    </row>
    <row r="6" spans="1:14" ht="18" customHeight="1" x14ac:dyDescent="0.2">
      <c r="B6" s="20" t="s">
        <v>18</v>
      </c>
      <c r="C6" s="13" t="s">
        <v>0</v>
      </c>
      <c r="D6" s="9"/>
      <c r="E6" s="20" t="s">
        <v>19</v>
      </c>
      <c r="F6" s="13" t="s">
        <v>20</v>
      </c>
      <c r="G6" s="9"/>
      <c r="H6" s="5"/>
      <c r="I6" s="20" t="s">
        <v>21</v>
      </c>
      <c r="J6" s="21">
        <v>41248</v>
      </c>
      <c r="K6" s="10"/>
      <c r="L6" s="20" t="s">
        <v>22</v>
      </c>
      <c r="M6" s="46">
        <v>200</v>
      </c>
    </row>
    <row r="7" spans="1:14" ht="18" customHeight="1" x14ac:dyDescent="0.2">
      <c r="B7" s="20" t="s">
        <v>23</v>
      </c>
      <c r="C7" s="13" t="s">
        <v>1</v>
      </c>
      <c r="D7" s="9"/>
      <c r="E7" s="20" t="s">
        <v>24</v>
      </c>
      <c r="F7" s="13" t="s">
        <v>25</v>
      </c>
      <c r="G7" s="9"/>
      <c r="H7" s="5"/>
      <c r="I7" s="20" t="s">
        <v>26</v>
      </c>
      <c r="J7" s="18" t="s">
        <v>9</v>
      </c>
      <c r="K7" s="11"/>
      <c r="L7" s="20" t="s">
        <v>27</v>
      </c>
      <c r="M7" s="45">
        <v>10</v>
      </c>
    </row>
    <row r="8" spans="1:14" ht="18" customHeight="1" x14ac:dyDescent="0.2">
      <c r="B8" s="5"/>
      <c r="C8" s="5"/>
      <c r="D8" s="9"/>
      <c r="E8" s="5"/>
      <c r="F8" s="5"/>
      <c r="G8" s="9"/>
      <c r="H8" s="5"/>
      <c r="I8" s="22" t="s">
        <v>28</v>
      </c>
      <c r="J8" s="18" t="s">
        <v>25</v>
      </c>
      <c r="K8" s="12"/>
      <c r="L8" s="22" t="s">
        <v>29</v>
      </c>
      <c r="M8" s="45">
        <v>50</v>
      </c>
    </row>
    <row r="9" spans="1:14" ht="7.5" customHeight="1" x14ac:dyDescent="0.2">
      <c r="B9" s="5"/>
      <c r="C9" s="5"/>
      <c r="D9" s="9"/>
      <c r="E9" s="5"/>
      <c r="F9" s="5"/>
      <c r="G9" s="9"/>
      <c r="H9" s="5"/>
      <c r="I9" s="17"/>
      <c r="J9" s="18"/>
      <c r="K9" s="12"/>
      <c r="L9" s="17"/>
      <c r="M9" s="19"/>
    </row>
    <row r="10" spans="1:14" ht="11.25" customHeight="1" x14ac:dyDescent="0.2">
      <c r="B10" s="1"/>
      <c r="C10" s="1"/>
      <c r="D10" s="1"/>
      <c r="E10" s="1"/>
      <c r="F10" s="1"/>
      <c r="G10" s="1"/>
      <c r="H10" s="1"/>
      <c r="I10" s="1"/>
      <c r="J10" s="23"/>
      <c r="K10" s="47" t="s">
        <v>30</v>
      </c>
      <c r="L10" s="23"/>
      <c r="M10" s="1"/>
      <c r="N10" t="s">
        <v>5</v>
      </c>
    </row>
    <row r="11" spans="1:14" ht="9" customHeight="1" x14ac:dyDescent="0.2">
      <c r="B11" s="1"/>
      <c r="C11" s="1"/>
      <c r="D11" s="1"/>
      <c r="E11" s="1"/>
      <c r="F11" s="1"/>
      <c r="G11" s="1"/>
      <c r="H11" s="1"/>
      <c r="I11" s="23"/>
      <c r="J11" s="24"/>
      <c r="K11" s="47"/>
      <c r="L11" s="25"/>
      <c r="M11" s="1"/>
      <c r="N11" t="s">
        <v>5</v>
      </c>
    </row>
    <row r="12" spans="1:14" ht="5.25" customHeight="1" x14ac:dyDescent="0.2">
      <c r="B12" s="1"/>
      <c r="C12" s="1"/>
      <c r="D12" s="1"/>
      <c r="E12" s="1"/>
      <c r="F12" s="1"/>
      <c r="G12" s="1"/>
      <c r="H12" s="1"/>
      <c r="I12" s="1"/>
      <c r="J12" s="2"/>
      <c r="K12" s="3"/>
      <c r="L12" s="2"/>
      <c r="M12" s="1"/>
    </row>
    <row r="13" spans="1:14" s="5" customFormat="1" ht="24" customHeight="1" x14ac:dyDescent="0.2">
      <c r="B13" s="15" t="s">
        <v>31</v>
      </c>
      <c r="C13" s="15" t="s">
        <v>32</v>
      </c>
      <c r="D13" s="15" t="s">
        <v>33</v>
      </c>
      <c r="E13" s="15" t="s">
        <v>34</v>
      </c>
      <c r="F13" s="15" t="s">
        <v>35</v>
      </c>
      <c r="G13" s="15" t="s">
        <v>36</v>
      </c>
      <c r="H13" s="15" t="s">
        <v>7</v>
      </c>
      <c r="I13" s="15" t="s">
        <v>37</v>
      </c>
      <c r="J13" s="15" t="s">
        <v>38</v>
      </c>
      <c r="K13" s="15" t="s">
        <v>39</v>
      </c>
      <c r="L13" s="15" t="s">
        <v>40</v>
      </c>
      <c r="M13" s="15" t="s">
        <v>41</v>
      </c>
    </row>
    <row r="14" spans="1:14" s="5" customFormat="1" ht="24" customHeight="1" x14ac:dyDescent="0.2">
      <c r="B14" s="7">
        <v>41244</v>
      </c>
      <c r="C14" s="8" t="s">
        <v>15</v>
      </c>
      <c r="D14" s="8" t="s">
        <v>42</v>
      </c>
      <c r="E14" s="34"/>
      <c r="F14" s="35"/>
      <c r="G14" s="35"/>
      <c r="H14" s="35"/>
      <c r="I14" s="35"/>
      <c r="J14" s="42">
        <v>11378.5</v>
      </c>
      <c r="K14" s="42">
        <v>11456.2</v>
      </c>
      <c r="L14" s="38">
        <f>IF(COUNTA(Шығындаркестесі[[#This Row],[БАСТАЛУЫ]:[СОҢЫ]])=2,(Шығындаркестесі[[#This Row],[СОҢЫ]]-Шығындаркестесі[[#This Row],[БАСТАЛУЫ]])*Мильдерөлшемі,"")</f>
        <v>38.850000000000364</v>
      </c>
      <c r="M14" s="35">
        <f>IF(COUNTA(Шығындаркестесі[[#This Row],[КҮНІ]:[СОҢЫ]])=0,"",SUM(Шығындаркестесі[[#This Row],[ҚОНАҚҮЙ]:[КӨЛІК]],Шығындаркестесі[[#This Row],[ТАҒАМДАР]:[ӨЗГЕ НӘРСЕЛЕР]],((Шығындаркестесі[[#This Row],[СОҢЫ]]-Шығындаркестесі[[#This Row],[БАСТАЛУЫ]])*(Мильдерөлшемі))))</f>
        <v>38.850000000000364</v>
      </c>
    </row>
    <row r="15" spans="1:14" s="5" customFormat="1" ht="24" customHeight="1" x14ac:dyDescent="0.2">
      <c r="B15" s="7">
        <v>41245</v>
      </c>
      <c r="C15" s="8" t="s">
        <v>15</v>
      </c>
      <c r="D15" s="8" t="s">
        <v>43</v>
      </c>
      <c r="E15" s="34">
        <v>445</v>
      </c>
      <c r="F15" s="35">
        <v>225</v>
      </c>
      <c r="G15" s="35">
        <v>20</v>
      </c>
      <c r="H15" s="35"/>
      <c r="I15" s="35">
        <v>5</v>
      </c>
      <c r="J15" s="42"/>
      <c r="K15" s="42"/>
      <c r="L15" s="38" t="str">
        <f>IF(COUNTA(Шығындаркестесі[[#This Row],[БАСТАЛУЫ]:[СОҢЫ]])=2,(Шығындаркестесі[[#This Row],[СОҢЫ]]-Шығындаркестесі[[#This Row],[БАСТАЛУЫ]])*Мильдерөлшемі,"")</f>
        <v/>
      </c>
      <c r="M15" s="35">
        <f>IF(COUNTA(Шығындаркестесі[[#This Row],[КҮНІ]:[СОҢЫ]])=0,"",SUM(Шығындаркестесі[[#This Row],[ҚОНАҚҮЙ]:[КӨЛІК]],Шығындаркестесі[[#This Row],[ТАҒАМДАР]:[ӨЗГЕ НӘРСЕЛЕР]],((Шығындаркестесі[[#This Row],[СОҢЫ]]-Шығындаркестесі[[#This Row],[БАСТАЛУЫ]])*(Мильдерөлшемі))))</f>
        <v>695</v>
      </c>
    </row>
    <row r="16" spans="1:14" s="5" customFormat="1" ht="24" customHeight="1" x14ac:dyDescent="0.2">
      <c r="B16" s="29"/>
      <c r="C16" s="30"/>
      <c r="D16" s="30"/>
      <c r="E16" s="36"/>
      <c r="F16" s="37"/>
      <c r="G16" s="37"/>
      <c r="H16" s="37"/>
      <c r="I16" s="37"/>
      <c r="J16" s="43"/>
      <c r="K16" s="43"/>
      <c r="L16" s="39" t="str">
        <f>IF(COUNTA(Шығындаркестесі[[#This Row],[БАСТАЛУЫ]:[СОҢЫ]])=2,(Шығындаркестесі[[#This Row],[СОҢЫ]]-Шығындаркестесі[[#This Row],[БАСТАЛУЫ]])*Мильдерөлшемі,"")</f>
        <v/>
      </c>
      <c r="M16" s="37" t="str">
        <f>IF(COUNTA(Шығындаркестесі[[#This Row],[КҮНІ]:[СОҢЫ]])=0,"",SUM(Шығындаркестесі[[#This Row],[ҚОНАҚҮЙ]:[КӨЛІК]],Шығындаркестесі[[#This Row],[ТАҒАМДАР]:[ӨЗГЕ НӘРСЕЛЕР]],((Шығындаркестесі[[#This Row],[СОҢЫ]]-Шығындаркестесі[[#This Row],[БАСТАЛУЫ]])*(Мильдерөлшемі))))</f>
        <v/>
      </c>
    </row>
    <row r="17" spans="2:13" ht="24" customHeight="1" x14ac:dyDescent="0.2">
      <c r="B17" s="29"/>
      <c r="C17" s="30"/>
      <c r="D17" s="30"/>
      <c r="E17" s="36"/>
      <c r="F17" s="37"/>
      <c r="G17" s="37"/>
      <c r="H17" s="37"/>
      <c r="I17" s="37"/>
      <c r="J17" s="43"/>
      <c r="K17" s="43"/>
      <c r="L17" s="39" t="str">
        <f>IF(COUNTA(Шығындаркестесі[[#This Row],[БАСТАЛУЫ]:[СОҢЫ]])=2,(Шығындаркестесі[[#This Row],[СОҢЫ]]-Шығындаркестесі[[#This Row],[БАСТАЛУЫ]])*Мильдерөлшемі,"")</f>
        <v/>
      </c>
      <c r="M17" s="37" t="str">
        <f>IF(COUNTA(Шығындаркестесі[[#This Row],[КҮНІ]:[СОҢЫ]])=0,"",SUM(Шығындаркестесі[[#This Row],[ҚОНАҚҮЙ]:[КӨЛІК]],Шығындаркестесі[[#This Row],[ТАҒАМДАР]:[ӨЗГЕ НӘРСЕЛЕР]],((Шығындаркестесі[[#This Row],[СОҢЫ]]-Шығындаркестесі[[#This Row],[БАСТАЛУЫ]])*(Мильдерөлшемі))))</f>
        <v/>
      </c>
    </row>
    <row r="18" spans="2:13" ht="24" customHeight="1" x14ac:dyDescent="0.2">
      <c r="B18" s="29"/>
      <c r="C18" s="30"/>
      <c r="D18" s="30"/>
      <c r="E18" s="36"/>
      <c r="F18" s="37"/>
      <c r="G18" s="37"/>
      <c r="H18" s="37"/>
      <c r="I18" s="37"/>
      <c r="J18" s="43"/>
      <c r="K18" s="43"/>
      <c r="L18" s="39" t="str">
        <f>IF(COUNTA(Шығындаркестесі[[#This Row],[БАСТАЛУЫ]:[СОҢЫ]])=2,(Шығындаркестесі[[#This Row],[СОҢЫ]]-Шығындаркестесі[[#This Row],[БАСТАЛУЫ]])*Мильдерөлшемі,"")</f>
        <v/>
      </c>
      <c r="M18" s="37" t="str">
        <f>IF(COUNTA(Шығындаркестесі[[#This Row],[КҮНІ]:[СОҢЫ]])=0,"",SUM(Шығындаркестесі[[#This Row],[ҚОНАҚҮЙ]:[КӨЛІК]],Шығындаркестесі[[#This Row],[ТАҒАМДАР]:[ӨЗГЕ НӘРСЕЛЕР]],((Шығындаркестесі[[#This Row],[СОҢЫ]]-Шығындаркестесі[[#This Row],[БАСТАЛУЫ]])*(Мильдерөлшемі))))</f>
        <v/>
      </c>
    </row>
    <row r="19" spans="2:13" ht="24" customHeight="1" x14ac:dyDescent="0.2">
      <c r="B19" s="29"/>
      <c r="C19" s="30"/>
      <c r="D19" s="30"/>
      <c r="E19" s="36"/>
      <c r="F19" s="37"/>
      <c r="G19" s="37"/>
      <c r="H19" s="37"/>
      <c r="I19" s="37"/>
      <c r="J19" s="43"/>
      <c r="K19" s="43"/>
      <c r="L19" s="39" t="str">
        <f>IF(COUNTA(Шығындаркестесі[[#This Row],[БАСТАЛУЫ]:[СОҢЫ]])=2,(Шығындаркестесі[[#This Row],[СОҢЫ]]-Шығындаркестесі[[#This Row],[БАСТАЛУЫ]])*Мильдерөлшемі,"")</f>
        <v/>
      </c>
      <c r="M19" s="37" t="str">
        <f>IF(COUNTA(Шығындаркестесі[[#This Row],[КҮНІ]:[СОҢЫ]])=0,"",SUM(Шығындаркестесі[[#This Row],[ҚОНАҚҮЙ]:[КӨЛІК]],Шығындаркестесі[[#This Row],[ТАҒАМДАР]:[ӨЗГЕ НӘРСЕЛЕР]],((Шығындаркестесі[[#This Row],[СОҢЫ]]-Шығындаркестесі[[#This Row],[БАСТАЛУЫ]])*(Мильдерөлшемі))))</f>
        <v/>
      </c>
    </row>
    <row r="20" spans="2:13" ht="24" customHeight="1" x14ac:dyDescent="0.2">
      <c r="B20" s="29"/>
      <c r="C20" s="30"/>
      <c r="D20" s="30"/>
      <c r="E20" s="36"/>
      <c r="F20" s="37"/>
      <c r="G20" s="37"/>
      <c r="H20" s="37"/>
      <c r="I20" s="37"/>
      <c r="J20" s="43"/>
      <c r="K20" s="43"/>
      <c r="L20" s="39" t="str">
        <f>IF(COUNTA(Шығындаркестесі[[#This Row],[БАСТАЛУЫ]:[СОҢЫ]])=2,(Шығындаркестесі[[#This Row],[СОҢЫ]]-Шығындаркестесі[[#This Row],[БАСТАЛУЫ]])*Мильдерөлшемі,"")</f>
        <v/>
      </c>
      <c r="M20" s="37" t="str">
        <f>IF(COUNTA(Шығындаркестесі[[#This Row],[КҮНІ]:[СОҢЫ]])=0,"",SUM(Шығындаркестесі[[#This Row],[ҚОНАҚҮЙ]:[КӨЛІК]],Шығындаркестесі[[#This Row],[ТАҒАМДАР]:[ӨЗГЕ НӘРСЕЛЕР]],((Шығындаркестесі[[#This Row],[СОҢЫ]]-Шығындаркестесі[[#This Row],[БАСТАЛУЫ]])*(Мильдерөлшемі))))</f>
        <v/>
      </c>
    </row>
    <row r="21" spans="2:13" ht="24" customHeight="1" x14ac:dyDescent="0.2">
      <c r="B21" s="29"/>
      <c r="C21" s="30"/>
      <c r="D21" s="30"/>
      <c r="E21" s="36"/>
      <c r="F21" s="37"/>
      <c r="G21" s="37"/>
      <c r="H21" s="37"/>
      <c r="I21" s="37"/>
      <c r="J21" s="43"/>
      <c r="K21" s="43"/>
      <c r="L21" s="39" t="str">
        <f>IF(COUNTA(Шығындаркестесі[[#This Row],[БАСТАЛУЫ]:[СОҢЫ]])=2,(Шығындаркестесі[[#This Row],[СОҢЫ]]-Шығындаркестесі[[#This Row],[БАСТАЛУЫ]])*Мильдерөлшемі,"")</f>
        <v/>
      </c>
      <c r="M21" s="37" t="str">
        <f>IF(COUNTA(Шығындаркестесі[[#This Row],[КҮНІ]:[СОҢЫ]])=0,"",SUM(Шығындаркестесі[[#This Row],[ҚОНАҚҮЙ]:[КӨЛІК]],Шығындаркестесі[[#This Row],[ТАҒАМДАР]:[ӨЗГЕ НӘРСЕЛЕР]],((Шығындаркестесі[[#This Row],[СОҢЫ]]-Шығындаркестесі[[#This Row],[БАСТАЛУЫ]])*(Мильдерөлшемі))))</f>
        <v/>
      </c>
    </row>
    <row r="22" spans="2:13" ht="24" customHeight="1" x14ac:dyDescent="0.2">
      <c r="B22" s="29"/>
      <c r="C22" s="30"/>
      <c r="D22" s="30"/>
      <c r="E22" s="36"/>
      <c r="F22" s="37"/>
      <c r="G22" s="37"/>
      <c r="H22" s="37"/>
      <c r="I22" s="37"/>
      <c r="J22" s="43"/>
      <c r="K22" s="43"/>
      <c r="L22" s="39" t="str">
        <f>IF(COUNTA(Шығындаркестесі[[#This Row],[БАСТАЛУЫ]:[СОҢЫ]])=2,(Шығындаркестесі[[#This Row],[СОҢЫ]]-Шығындаркестесі[[#This Row],[БАСТАЛУЫ]])*Мильдерөлшемі,"")</f>
        <v/>
      </c>
      <c r="M22" s="37" t="str">
        <f>IF(COUNTA(Шығындаркестесі[[#This Row],[КҮНІ]:[СОҢЫ]])=0,"",SUM(Шығындаркестесі[[#This Row],[ҚОНАҚҮЙ]:[КӨЛІК]],Шығындаркестесі[[#This Row],[ТАҒАМДАР]:[ӨЗГЕ НӘРСЕЛЕР]],((Шығындаркестесі[[#This Row],[СОҢЫ]]-Шығындаркестесі[[#This Row],[БАСТАЛУЫ]])*(Мильдерөлшемі))))</f>
        <v/>
      </c>
    </row>
    <row r="23" spans="2:13" ht="24" customHeight="1" x14ac:dyDescent="0.2">
      <c r="B23" s="29"/>
      <c r="C23" s="30"/>
      <c r="D23" s="30"/>
      <c r="E23" s="36"/>
      <c r="F23" s="37"/>
      <c r="G23" s="37"/>
      <c r="H23" s="37"/>
      <c r="I23" s="37"/>
      <c r="J23" s="43"/>
      <c r="K23" s="43"/>
      <c r="L23" s="39" t="str">
        <f>IF(COUNTA(Шығындаркестесі[[#This Row],[БАСТАЛУЫ]:[СОҢЫ]])=2,(Шығындаркестесі[[#This Row],[СОҢЫ]]-Шығындаркестесі[[#This Row],[БАСТАЛУЫ]])*Мильдерөлшемі,"")</f>
        <v/>
      </c>
      <c r="M23" s="37" t="str">
        <f>IF(COUNTA(Шығындаркестесі[[#This Row],[КҮНІ]:[СОҢЫ]])=0,"",SUM(Шығындаркестесі[[#This Row],[ҚОНАҚҮЙ]:[КӨЛІК]],Шығындаркестесі[[#This Row],[ТАҒАМДАР]:[ӨЗГЕ НӘРСЕЛЕР]],((Шығындаркестесі[[#This Row],[СОҢЫ]]-Шығындаркестесі[[#This Row],[БАСТАЛУЫ]])*(Мильдерөлшемі))))</f>
        <v/>
      </c>
    </row>
    <row r="24" spans="2:13" ht="24" customHeight="1" x14ac:dyDescent="0.2">
      <c r="B24" s="29"/>
      <c r="C24" s="30"/>
      <c r="D24" s="30"/>
      <c r="E24" s="36"/>
      <c r="F24" s="37"/>
      <c r="G24" s="37"/>
      <c r="H24" s="37"/>
      <c r="I24" s="37"/>
      <c r="J24" s="43"/>
      <c r="K24" s="43"/>
      <c r="L24" s="39" t="str">
        <f>IF(COUNTA(Шығындаркестесі[[#This Row],[БАСТАЛУЫ]:[СОҢЫ]])=2,(Шығындаркестесі[[#This Row],[СОҢЫ]]-Шығындаркестесі[[#This Row],[БАСТАЛУЫ]])*Мильдерөлшемі,"")</f>
        <v/>
      </c>
      <c r="M24" s="37" t="str">
        <f>IF(COUNTA(Шығындаркестесі[[#This Row],[КҮНІ]:[СОҢЫ]])=0,"",SUM(Шығындаркестесі[[#This Row],[ҚОНАҚҮЙ]:[КӨЛІК]],Шығындаркестесі[[#This Row],[ТАҒАМДАР]:[ӨЗГЕ НӘРСЕЛЕР]],((Шығындаркестесі[[#This Row],[СОҢЫ]]-Шығындаркестесі[[#This Row],[БАСТАЛУЫ]])*(Мильдерөлшемі))))</f>
        <v/>
      </c>
    </row>
    <row r="25" spans="2:13" ht="24" customHeight="1" x14ac:dyDescent="0.2">
      <c r="B25" s="30" t="s">
        <v>44</v>
      </c>
      <c r="C25" s="31"/>
      <c r="D25" s="31"/>
      <c r="E25" s="33">
        <f>SUBTOTAL(109,Шығындаркестесі[ҚОНАҚҮЙ])</f>
        <v>445</v>
      </c>
      <c r="F25" s="33">
        <f>SUBTOTAL(109,Шығындаркестесі[КӨЛІК])</f>
        <v>225</v>
      </c>
      <c r="G25" s="33">
        <f>SUBTOTAL(109,Шығындаркестесі[ТАҒАМДАР])</f>
        <v>20</v>
      </c>
      <c r="H25" s="33">
        <f>SUBTOTAL(109,Шығындаркестесі[ТЕЛЕФОН])</f>
        <v>0</v>
      </c>
      <c r="I25" s="33">
        <f>SUBTOTAL(109,Шығындаркестесі[ӨЗГЕ НӘРСЕЛЕР])</f>
        <v>5</v>
      </c>
      <c r="J25" s="32"/>
      <c r="K25" s="32"/>
      <c r="L25" s="32"/>
      <c r="M25" s="40">
        <f>SUBTOTAL(109,Шығындаркестесі[[ЖАЛПЫ ]])</f>
        <v>733.85000000000036</v>
      </c>
    </row>
    <row r="26" spans="2:13" ht="24" customHeight="1" x14ac:dyDescent="0.2">
      <c r="L26" s="16" t="s">
        <v>45</v>
      </c>
      <c r="M26" s="41">
        <v>0</v>
      </c>
    </row>
    <row r="27" spans="2:13" ht="24" customHeight="1" x14ac:dyDescent="0.2">
      <c r="J27" s="28"/>
      <c r="L27" s="16" t="s">
        <v>40</v>
      </c>
      <c r="M27" s="41">
        <f>Шығындаркестесі[[#Totals],[ЖАЛПЫ ]]-Аванстар</f>
        <v>733.85000000000036</v>
      </c>
    </row>
  </sheetData>
  <mergeCells count="1">
    <mergeCell ref="K10:K11"/>
  </mergeCells>
  <conditionalFormatting sqref="E14:I24">
    <cfRule type="expression" dxfId="30" priority="3">
      <formula>E14&lt;0</formula>
    </cfRule>
  </conditionalFormatting>
  <conditionalFormatting sqref="J14:L24">
    <cfRule type="expression" dxfId="29" priority="18">
      <formula>($K14&lt;&gt;"")*($J14&lt;&gt;"")*($K14&lt;$J14)</formula>
    </cfRule>
  </conditionalFormatting>
  <conditionalFormatting sqref="B14:B24">
    <cfRule type="expression" dxfId="28" priority="34">
      <formula>(($B14&lt;$J$5)+($B14&gt;$J$6))*($B14&lt;&gt;"")</formula>
    </cfRule>
  </conditionalFormatting>
  <conditionalFormatting sqref="G14:G24">
    <cfRule type="expression" dxfId="27" priority="48">
      <formula>SUMIF($B$14:$B$24,$B14,$G$14:$G$24)&gt;$M$5</formula>
    </cfRule>
  </conditionalFormatting>
  <hyperlinks>
    <hyperlink ref="C6" r:id="rId1"/>
    <hyperlink ref="C7" r:id="rId2" tooltip="www.contoso.com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&amp;Cбеттің  &amp;P беті &amp;N</oddFooter>
  </headerFooter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33922BAE4C84F4E8C6723C7BE9E79680400BFF6824391BA584FB1AA5C503251C8CC" ma:contentTypeVersion="63" ma:contentTypeDescription="Create a new document." ma:contentTypeScope="" ma:versionID="57565a98534b5cf67015471775c6c611">
  <xsd:schema xmlns:xsd="http://www.w3.org/2001/XMLSchema" xmlns:xs="http://www.w3.org/2001/XMLSchema" xmlns:p="http://schemas.microsoft.com/office/2006/metadata/properties" xmlns:ns2="c616140f-eae5-4fa4-a535-c7b81538bbde" targetNamespace="http://schemas.microsoft.com/office/2006/metadata/properties" ma:root="true" ma:fieldsID="c1dd8d3e80f057fdccdfffedab9cfa9e" ns2:_="">
    <xsd:import namespace="c616140f-eae5-4fa4-a535-c7b81538bbde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6140f-eae5-4fa4-a535-c7b81538bbde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4dfe82e0-ce6f-4a2f-ab3a-6cab0b7c077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CB9F61-99DD-48E1-86D3-386750907DEC}" ma:internalName="CSXSubmissionMarket" ma:readOnly="false" ma:showField="MarketName" ma:web="c616140f-eae5-4fa4-a535-c7b81538bbde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50ec31a0-6b58-412d-a4c5-810551e015b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5714661-F889-4248-A724-C41E726AD770}" ma:internalName="InProjectListLookup" ma:readOnly="true" ma:showField="InProjectLis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befa2f5-5f22-4fe5-ac17-4c6ecd47c20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5714661-F889-4248-A724-C41E726AD770}" ma:internalName="LastCompleteVersionLookup" ma:readOnly="true" ma:showField="LastComplete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5714661-F889-4248-A724-C41E726AD770}" ma:internalName="LastPreviewErrorLookup" ma:readOnly="true" ma:showField="LastPreviewError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5714661-F889-4248-A724-C41E726AD770}" ma:internalName="LastPreviewResultLookup" ma:readOnly="true" ma:showField="LastPreviewResul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5714661-F889-4248-A724-C41E726AD770}" ma:internalName="LastPreviewAttemptDateLookup" ma:readOnly="true" ma:showField="LastPreviewAttemptDat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5714661-F889-4248-A724-C41E726AD770}" ma:internalName="LastPreviewedByLookup" ma:readOnly="true" ma:showField="LastPreviewedBy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5714661-F889-4248-A724-C41E726AD770}" ma:internalName="LastPreviewTimeLookup" ma:readOnly="true" ma:showField="LastPreviewTi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5714661-F889-4248-A724-C41E726AD770}" ma:internalName="LastPreviewVersionLookup" ma:readOnly="true" ma:showField="LastPreview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5714661-F889-4248-A724-C41E726AD770}" ma:internalName="LastPublishErrorLookup" ma:readOnly="true" ma:showField="LastPublishError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5714661-F889-4248-A724-C41E726AD770}" ma:internalName="LastPublishResultLookup" ma:readOnly="true" ma:showField="LastPublishResul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5714661-F889-4248-A724-C41E726AD770}" ma:internalName="LastPublishAttemptDateLookup" ma:readOnly="true" ma:showField="LastPublishAttemptDat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5714661-F889-4248-A724-C41E726AD770}" ma:internalName="LastPublishedByLookup" ma:readOnly="true" ma:showField="LastPublishedBy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5714661-F889-4248-A724-C41E726AD770}" ma:internalName="LastPublishTimeLookup" ma:readOnly="true" ma:showField="LastPublishTi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5714661-F889-4248-A724-C41E726AD770}" ma:internalName="LastPublishVersionLookup" ma:readOnly="true" ma:showField="LastPublish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3F778A-BEA3-4F80-ACAA-DA37C2D16360}" ma:internalName="LocLastLocAttemptVersionLookup" ma:readOnly="false" ma:showField="LastLocAttemptVersion" ma:web="c616140f-eae5-4fa4-a535-c7b81538bbde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3F778A-BEA3-4F80-ACAA-DA37C2D16360}" ma:internalName="LocLastLocAttemptVersionTypeLookup" ma:readOnly="true" ma:showField="LastLocAttemptVersionType" ma:web="c616140f-eae5-4fa4-a535-c7b81538bbde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3F778A-BEA3-4F80-ACAA-DA37C2D16360}" ma:internalName="LocNewPublishedVersionLookup" ma:readOnly="true" ma:showField="NewPublishedVersion" ma:web="c616140f-eae5-4fa4-a535-c7b81538bbde">
      <xsd:simpleType>
        <xsd:restriction base="dms:Lookup"/>
      </xsd:simpleType>
    </xsd:element>
    <xsd:element name="LocOverallHandbackStatusLookup" ma:index="75" nillable="true" ma:displayName="Loc Overall Handback Status" ma:default="" ma:list="{D23F778A-BEA3-4F80-ACAA-DA37C2D16360}" ma:internalName="LocOverallHandbackStatusLookup" ma:readOnly="true" ma:showField="OverallHandbackStatus" ma:web="c616140f-eae5-4fa4-a535-c7b81538bbde">
      <xsd:simpleType>
        <xsd:restriction base="dms:Lookup"/>
      </xsd:simpleType>
    </xsd:element>
    <xsd:element name="LocOverallLocStatusLookup" ma:index="76" nillable="true" ma:displayName="Loc Overall Localize Status" ma:default="" ma:list="{D23F778A-BEA3-4F80-ACAA-DA37C2D16360}" ma:internalName="LocOverallLocStatusLookup" ma:readOnly="true" ma:showField="OverallLocStatus" ma:web="c616140f-eae5-4fa4-a535-c7b81538bbde">
      <xsd:simpleType>
        <xsd:restriction base="dms:Lookup"/>
      </xsd:simpleType>
    </xsd:element>
    <xsd:element name="LocOverallPreviewStatusLookup" ma:index="77" nillable="true" ma:displayName="Loc Overall Preview Status" ma:default="" ma:list="{D23F778A-BEA3-4F80-ACAA-DA37C2D16360}" ma:internalName="LocOverallPreviewStatusLookup" ma:readOnly="true" ma:showField="OverallPreviewStatus" ma:web="c616140f-eae5-4fa4-a535-c7b81538bbde">
      <xsd:simpleType>
        <xsd:restriction base="dms:Lookup"/>
      </xsd:simpleType>
    </xsd:element>
    <xsd:element name="LocOverallPublishStatusLookup" ma:index="78" nillable="true" ma:displayName="Loc Overall Publish Status" ma:default="" ma:list="{D23F778A-BEA3-4F80-ACAA-DA37C2D16360}" ma:internalName="LocOverallPublishStatusLookup" ma:readOnly="true" ma:showField="OverallPublishStatus" ma:web="c616140f-eae5-4fa4-a535-c7b81538bbde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3F778A-BEA3-4F80-ACAA-DA37C2D16360}" ma:internalName="LocProcessedForHandoffsLookup" ma:readOnly="true" ma:showField="ProcessedForHandoffs" ma:web="c616140f-eae5-4fa4-a535-c7b81538bbde">
      <xsd:simpleType>
        <xsd:restriction base="dms:Lookup"/>
      </xsd:simpleType>
    </xsd:element>
    <xsd:element name="LocProcessedForMarketsLookup" ma:index="81" nillable="true" ma:displayName="Loc Processed For Markets" ma:default="" ma:list="{D23F778A-BEA3-4F80-ACAA-DA37C2D16360}" ma:internalName="LocProcessedForMarketsLookup" ma:readOnly="true" ma:showField="ProcessedForMarkets" ma:web="c616140f-eae5-4fa4-a535-c7b81538bbde">
      <xsd:simpleType>
        <xsd:restriction base="dms:Lookup"/>
      </xsd:simpleType>
    </xsd:element>
    <xsd:element name="LocPublishedDependentAssetsLookup" ma:index="82" nillable="true" ma:displayName="Loc Published Dependent Assets" ma:default="" ma:list="{D23F778A-BEA3-4F80-ACAA-DA37C2D16360}" ma:internalName="LocPublishedDependentAssetsLookup" ma:readOnly="true" ma:showField="PublishedDependentAssets" ma:web="c616140f-eae5-4fa4-a535-c7b81538bbde">
      <xsd:simpleType>
        <xsd:restriction base="dms:Lookup"/>
      </xsd:simpleType>
    </xsd:element>
    <xsd:element name="LocPublishedLinkedAssetsLookup" ma:index="83" nillable="true" ma:displayName="Loc Published Linked Assets" ma:default="" ma:list="{D23F778A-BEA3-4F80-ACAA-DA37C2D16360}" ma:internalName="LocPublishedLinkedAssetsLookup" ma:readOnly="true" ma:showField="PublishedLinkedAssets" ma:web="c616140f-eae5-4fa4-a535-c7b81538bbde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0c103ddf-91d5-4b9e-8016-572e1885683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CB9F61-99DD-48E1-86D3-386750907DEC}" ma:internalName="Markets" ma:readOnly="false" ma:showField="MarketNa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5714661-F889-4248-A724-C41E726AD770}" ma:internalName="NumOfRatingsLookup" ma:readOnly="true" ma:showField="NumOfRatings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5714661-F889-4248-A724-C41E726AD770}" ma:internalName="PublishStatusLookup" ma:readOnly="false" ma:showField="PublishStatus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a88b2a6-1a50-4128-b87b-114c770acc60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0b65973-db38-4b04-8b31-5b485a7eae30}" ma:internalName="TaxCatchAll" ma:showField="CatchAllData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0b65973-db38-4b04-8b31-5b485a7eae30}" ma:internalName="TaxCatchAllLabel" ma:readOnly="true" ma:showField="CatchAllDataLabel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PublishedLinkedAssetsLookup xmlns="c616140f-eae5-4fa4-a535-c7b81538bbde" xsi:nil="true"/>
    <ApprovalStatus xmlns="c616140f-eae5-4fa4-a535-c7b81538bbde">InProgress</ApprovalStatus>
    <MarketSpecific xmlns="c616140f-eae5-4fa4-a535-c7b81538bbde">false</MarketSpecific>
    <LocComments xmlns="c616140f-eae5-4fa4-a535-c7b81538bbde" xsi:nil="true"/>
    <LocLastLocAttemptVersionTypeLookup xmlns="c616140f-eae5-4fa4-a535-c7b81538bbde" xsi:nil="true"/>
    <DirectSourceMarket xmlns="c616140f-eae5-4fa4-a535-c7b81538bbde">english</DirectSourceMarket>
    <ThumbnailAssetId xmlns="c616140f-eae5-4fa4-a535-c7b81538bbde" xsi:nil="true"/>
    <PrimaryImageGen xmlns="c616140f-eae5-4fa4-a535-c7b81538bbde">true</PrimaryImageGen>
    <LocNewPublishedVersionLookup xmlns="c616140f-eae5-4fa4-a535-c7b81538bbde" xsi:nil="true"/>
    <LegacyData xmlns="c616140f-eae5-4fa4-a535-c7b81538bbde" xsi:nil="true"/>
    <LocRecommendedHandoff xmlns="c616140f-eae5-4fa4-a535-c7b81538bbde" xsi:nil="true"/>
    <BusinessGroup xmlns="c616140f-eae5-4fa4-a535-c7b81538bbde" xsi:nil="true"/>
    <BlockPublish xmlns="c616140f-eae5-4fa4-a535-c7b81538bbde">false</BlockPublish>
    <TPFriendlyName xmlns="c616140f-eae5-4fa4-a535-c7b81538bbde" xsi:nil="true"/>
    <LocOverallPublishStatusLookup xmlns="c616140f-eae5-4fa4-a535-c7b81538bbde" xsi:nil="true"/>
    <NumericId xmlns="c616140f-eae5-4fa4-a535-c7b81538bbde" xsi:nil="true"/>
    <APEditor xmlns="c616140f-eae5-4fa4-a535-c7b81538bbde">
      <UserInfo>
        <DisplayName/>
        <AccountId xsi:nil="true"/>
        <AccountType/>
      </UserInfo>
    </APEditor>
    <SourceTitle xmlns="c616140f-eae5-4fa4-a535-c7b81538bbde" xsi:nil="true"/>
    <OpenTemplate xmlns="c616140f-eae5-4fa4-a535-c7b81538bbde">true</OpenTemplate>
    <LocOverallLocStatusLookup xmlns="c616140f-eae5-4fa4-a535-c7b81538bbde" xsi:nil="true"/>
    <UALocComments xmlns="c616140f-eae5-4fa4-a535-c7b81538bbde" xsi:nil="true"/>
    <ParentAssetId xmlns="c616140f-eae5-4fa4-a535-c7b81538bbde" xsi:nil="true"/>
    <IntlLangReviewDate xmlns="c616140f-eae5-4fa4-a535-c7b81538bbde" xsi:nil="true"/>
    <FeatureTagsTaxHTField0 xmlns="c616140f-eae5-4fa4-a535-c7b81538bbde">
      <Terms xmlns="http://schemas.microsoft.com/office/infopath/2007/PartnerControls"/>
    </FeatureTagsTaxHTField0>
    <PublishStatusLookup xmlns="c616140f-eae5-4fa4-a535-c7b81538bbde">
      <Value>160471</Value>
    </PublishStatusLookup>
    <Providers xmlns="c616140f-eae5-4fa4-a535-c7b81538bbde" xsi:nil="true"/>
    <MachineTranslated xmlns="c616140f-eae5-4fa4-a535-c7b81538bbde">false</MachineTranslated>
    <OriginalSourceMarket xmlns="c616140f-eae5-4fa4-a535-c7b81538bbde">english</OriginalSourceMarket>
    <APDescription xmlns="c616140f-eae5-4fa4-a535-c7b81538bbde">Using a simple Excel table, report your business trip expenses using this elegant template.</APDescription>
    <ClipArtFilename xmlns="c616140f-eae5-4fa4-a535-c7b81538bbde" xsi:nil="true"/>
    <ContentItem xmlns="c616140f-eae5-4fa4-a535-c7b81538bbde" xsi:nil="true"/>
    <TPInstallLocation xmlns="c616140f-eae5-4fa4-a535-c7b81538bbde" xsi:nil="true"/>
    <PublishTargets xmlns="c616140f-eae5-4fa4-a535-c7b81538bbde">OfficeOnlineVNext</PublishTargets>
    <TimesCloned xmlns="c616140f-eae5-4fa4-a535-c7b81538bbde" xsi:nil="true"/>
    <AssetStart xmlns="c616140f-eae5-4fa4-a535-c7b81538bbde">2011-11-15T22:56:00+00:00</AssetStart>
    <Provider xmlns="c616140f-eae5-4fa4-a535-c7b81538bbde" xsi:nil="true"/>
    <AcquiredFrom xmlns="c616140f-eae5-4fa4-a535-c7b81538bbde">Internal MS</AcquiredFrom>
    <FriendlyTitle xmlns="c616140f-eae5-4fa4-a535-c7b81538bbde" xsi:nil="true"/>
    <LastHandOff xmlns="c616140f-eae5-4fa4-a535-c7b81538bbde" xsi:nil="true"/>
    <TPClientViewer xmlns="c616140f-eae5-4fa4-a535-c7b81538bbde" xsi:nil="true"/>
    <TemplateStatus xmlns="c616140f-eae5-4fa4-a535-c7b81538bbde">Complete</TemplateStatus>
    <Downloads xmlns="c616140f-eae5-4fa4-a535-c7b81538bbde">0</Downloads>
    <OOCacheId xmlns="c616140f-eae5-4fa4-a535-c7b81538bbde" xsi:nil="true"/>
    <IsDeleted xmlns="c616140f-eae5-4fa4-a535-c7b81538bbde">false</IsDeleted>
    <AssetExpire xmlns="c616140f-eae5-4fa4-a535-c7b81538bbde">2029-05-12T07:00:00+00:00</AssetExpire>
    <DSATActionTaken xmlns="c616140f-eae5-4fa4-a535-c7b81538bbde" xsi:nil="true"/>
    <LocPublishedDependentAssetsLookup xmlns="c616140f-eae5-4fa4-a535-c7b81538bbde" xsi:nil="true"/>
    <CSXSubmissionMarket xmlns="c616140f-eae5-4fa4-a535-c7b81538bbde" xsi:nil="true"/>
    <TPExecutable xmlns="c616140f-eae5-4fa4-a535-c7b81538bbde" xsi:nil="true"/>
    <EditorialTags xmlns="c616140f-eae5-4fa4-a535-c7b81538bbde" xsi:nil="true"/>
    <SubmitterId xmlns="c616140f-eae5-4fa4-a535-c7b81538bbde" xsi:nil="true"/>
    <ApprovalLog xmlns="c616140f-eae5-4fa4-a535-c7b81538bbde" xsi:nil="true"/>
    <AssetType xmlns="c616140f-eae5-4fa4-a535-c7b81538bbde">TP</AssetType>
    <BugNumber xmlns="c616140f-eae5-4fa4-a535-c7b81538bbde" xsi:nil="true"/>
    <CSXSubmissionDate xmlns="c616140f-eae5-4fa4-a535-c7b81538bbde" xsi:nil="true"/>
    <CSXUpdate xmlns="c616140f-eae5-4fa4-a535-c7b81538bbde">false</CSXUpdate>
    <Milestone xmlns="c616140f-eae5-4fa4-a535-c7b81538bbde" xsi:nil="true"/>
    <RecommendationsModifier xmlns="c616140f-eae5-4fa4-a535-c7b81538bbde" xsi:nil="true"/>
    <OriginAsset xmlns="c616140f-eae5-4fa4-a535-c7b81538bbde" xsi:nil="true"/>
    <TPComponent xmlns="c616140f-eae5-4fa4-a535-c7b81538bbde" xsi:nil="true"/>
    <AssetId xmlns="c616140f-eae5-4fa4-a535-c7b81538bbde">TP102780256</AssetId>
    <IntlLocPriority xmlns="c616140f-eae5-4fa4-a535-c7b81538bbde" xsi:nil="true"/>
    <PolicheckWords xmlns="c616140f-eae5-4fa4-a535-c7b81538bbde" xsi:nil="true"/>
    <TPLaunchHelpLink xmlns="c616140f-eae5-4fa4-a535-c7b81538bbde" xsi:nil="true"/>
    <TPApplication xmlns="c616140f-eae5-4fa4-a535-c7b81538bbde" xsi:nil="true"/>
    <CrawlForDependencies xmlns="c616140f-eae5-4fa4-a535-c7b81538bbde">false</CrawlForDependencies>
    <HandoffToMSDN xmlns="c616140f-eae5-4fa4-a535-c7b81538bbde" xsi:nil="true"/>
    <PlannedPubDate xmlns="c616140f-eae5-4fa4-a535-c7b81538bbde" xsi:nil="true"/>
    <IntlLangReviewer xmlns="c616140f-eae5-4fa4-a535-c7b81538bbde" xsi:nil="true"/>
    <TrustLevel xmlns="c616140f-eae5-4fa4-a535-c7b81538bbde">1 Microsoft Managed Content</TrustLevel>
    <LocLastLocAttemptVersionLookup xmlns="c616140f-eae5-4fa4-a535-c7b81538bbde">689227</LocLastLocAttemptVersionLookup>
    <LocProcessedForHandoffsLookup xmlns="c616140f-eae5-4fa4-a535-c7b81538bbde" xsi:nil="true"/>
    <IsSearchable xmlns="c616140f-eae5-4fa4-a535-c7b81538bbde">true</IsSearchable>
    <TemplateTemplateType xmlns="c616140f-eae5-4fa4-a535-c7b81538bbde">Excel Chart Template</TemplateTemplateType>
    <CampaignTagsTaxHTField0 xmlns="c616140f-eae5-4fa4-a535-c7b81538bbde">
      <Terms xmlns="http://schemas.microsoft.com/office/infopath/2007/PartnerControls"/>
    </CampaignTagsTaxHTField0>
    <TPNamespace xmlns="c616140f-eae5-4fa4-a535-c7b81538bbde" xsi:nil="true"/>
    <LocOverallPreviewStatusLookup xmlns="c616140f-eae5-4fa4-a535-c7b81538bbde" xsi:nil="true"/>
    <TaxCatchAll xmlns="c616140f-eae5-4fa4-a535-c7b81538bbde"/>
    <Markets xmlns="c616140f-eae5-4fa4-a535-c7b81538bbde"/>
    <UAProjectedTotalWords xmlns="c616140f-eae5-4fa4-a535-c7b81538bbde" xsi:nil="true"/>
    <IntlLangReview xmlns="c616140f-eae5-4fa4-a535-c7b81538bbde" xsi:nil="true"/>
    <OutputCachingOn xmlns="c616140f-eae5-4fa4-a535-c7b81538bbde">false</OutputCachingOn>
    <APAuthor xmlns="c616140f-eae5-4fa4-a535-c7b81538bbde">
      <UserInfo>
        <DisplayName>REDMOND\matthos</DisplayName>
        <AccountId>59</AccountId>
        <AccountType/>
      </UserInfo>
    </APAuthor>
    <LocManualTestRequired xmlns="c616140f-eae5-4fa4-a535-c7b81538bbde">false</LocManualTestRequired>
    <TPCommandLine xmlns="c616140f-eae5-4fa4-a535-c7b81538bbde" xsi:nil="true"/>
    <TPAppVersion xmlns="c616140f-eae5-4fa4-a535-c7b81538bbde" xsi:nil="true"/>
    <EditorialStatus xmlns="c616140f-eae5-4fa4-a535-c7b81538bbde">Complete</EditorialStatus>
    <LastModifiedDateTime xmlns="c616140f-eae5-4fa4-a535-c7b81538bbde" xsi:nil="true"/>
    <ScenarioTagsTaxHTField0 xmlns="c616140f-eae5-4fa4-a535-c7b81538bbde">
      <Terms xmlns="http://schemas.microsoft.com/office/infopath/2007/PartnerControls"/>
    </ScenarioTagsTaxHTField0>
    <LocProcessedForMarketsLookup xmlns="c616140f-eae5-4fa4-a535-c7b81538bbde" xsi:nil="true"/>
    <TPLaunchHelpLinkType xmlns="c616140f-eae5-4fa4-a535-c7b81538bbde">Template</TPLaunchHelpLinkType>
    <OriginalRelease xmlns="c616140f-eae5-4fa4-a535-c7b81538bbde">15</OriginalRelease>
    <LocalizationTagsTaxHTField0 xmlns="c616140f-eae5-4fa4-a535-c7b81538bbde">
      <Terms xmlns="http://schemas.microsoft.com/office/infopath/2007/PartnerControls"/>
    </LocalizationTagsTaxHTField0>
    <UACurrentWords xmlns="c616140f-eae5-4fa4-a535-c7b81538bbde" xsi:nil="true"/>
    <ArtSampleDocs xmlns="c616140f-eae5-4fa4-a535-c7b81538bbde" xsi:nil="true"/>
    <UALocRecommendation xmlns="c616140f-eae5-4fa4-a535-c7b81538bbde">Localize</UALocRecommendation>
    <Manager xmlns="c616140f-eae5-4fa4-a535-c7b81538bbde" xsi:nil="true"/>
    <LocOverallHandbackStatusLookup xmlns="c616140f-eae5-4fa4-a535-c7b81538bbde" xsi:nil="true"/>
    <ShowIn xmlns="c616140f-eae5-4fa4-a535-c7b81538bbde">Show everywhere</ShowIn>
    <UANotes xmlns="c616140f-eae5-4fa4-a535-c7b81538bbde" xsi:nil="true"/>
    <InternalTagsTaxHTField0 xmlns="c616140f-eae5-4fa4-a535-c7b81538bbde">
      <Terms xmlns="http://schemas.microsoft.com/office/infopath/2007/PartnerControls"/>
    </InternalTagsTaxHTField0>
    <CSXHash xmlns="c616140f-eae5-4fa4-a535-c7b81538bbde" xsi:nil="true"/>
    <VoteCount xmlns="c616140f-eae5-4fa4-a535-c7b81538bbde" xsi:nil="true"/>
    <LocMarketGroupTiers2 xmlns="c616140f-eae5-4fa4-a535-c7b81538bbd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0065A7B-714C-4D89-B532-AC7993446EF2}"/>
</file>

<file path=customXml/itemProps2.xml><?xml version="1.0" encoding="utf-8"?>
<ds:datastoreItem xmlns:ds="http://schemas.openxmlformats.org/officeDocument/2006/customXml" ds:itemID="{67586912-9A5E-43AC-B650-5B2930CF35D3}"/>
</file>

<file path=customXml/itemProps3.xml><?xml version="1.0" encoding="utf-8"?>
<ds:datastoreItem xmlns:ds="http://schemas.openxmlformats.org/officeDocument/2006/customXml" ds:itemID="{8DC27694-4DEA-43DB-9159-F31CD01846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6</vt:i4>
      </vt:variant>
    </vt:vector>
  </HeadingPairs>
  <TitlesOfParts>
    <vt:vector size="7" baseType="lpstr">
      <vt:lpstr>Шығын туралы есеп</vt:lpstr>
      <vt:lpstr>Аванстар</vt:lpstr>
      <vt:lpstr>АяқталуКүні</vt:lpstr>
      <vt:lpstr>БарлықДеректер</vt:lpstr>
      <vt:lpstr>БасталуКүні</vt:lpstr>
      <vt:lpstr>'Шығын туралы есеп'!Басыпшығару_тақырыптары</vt:lpstr>
      <vt:lpstr>Мильдерөлшемі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Server Adminstrator</cp:lastModifiedBy>
  <dcterms:created xsi:type="dcterms:W3CDTF">2012-04-20T19:00:23Z</dcterms:created>
  <dcterms:modified xsi:type="dcterms:W3CDTF">2012-10-09T11:46:57Z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0x010100A33922BAE4C84F4E8C6723C7BE9E79680400BFF6824391BA584FB1AA5C503251C8CC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