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KKZ\target\"/>
    </mc:Choice>
  </mc:AlternateContent>
  <bookViews>
    <workbookView xWindow="0" yWindow="0" windowWidth="20490" windowHeight="7515"/>
  </bookViews>
  <sheets>
    <sheet name="Есеп-шот" sheetId="1" r:id="rId1"/>
    <sheet name="Тұтынушылар" sheetId="3" r:id="rId2"/>
  </sheets>
  <definedNames>
    <definedName name="_xlnm.Print_Titles" localSheetId="0">'Есеп-шот'!$16:$16</definedName>
    <definedName name="_xlnm.Print_Titles" localSheetId="1">Тұтынушылар!$4:$4</definedName>
    <definedName name="Депозит">'Есеп-шот'!$G$24</definedName>
    <definedName name="ЕсепШотЖалпы">'Есеп-шот'!$G$23</definedName>
    <definedName name="КомпанияАты">'Есеп-шот'!$A$3</definedName>
    <definedName name="ТұтынушыҚарау">ТұтынушыТізімі[Компания аты]</definedName>
    <definedName name="ШотАты">'Есеп-шот'!$B$10</definedName>
  </definedNames>
  <calcPr calcId="152511"/>
</workbook>
</file>

<file path=xl/calcChain.xml><?xml version="1.0" encoding="utf-8"?>
<calcChain xmlns="http://schemas.openxmlformats.org/spreadsheetml/2006/main">
  <c r="A24" i="1" l="1"/>
  <c r="G18" i="1" l="1"/>
  <c r="G19" i="1"/>
  <c r="G20" i="1"/>
  <c r="G21" i="1"/>
  <c r="G22" i="1"/>
  <c r="G17" i="1"/>
  <c r="G23" i="1" s="1"/>
  <c r="G25" i="1" s="1"/>
  <c r="D13" i="1"/>
  <c r="B13" i="1"/>
  <c r="D12" i="1"/>
  <c r="B12" i="1"/>
  <c r="D11" i="1"/>
  <c r="B11" i="1"/>
  <c r="D10" i="1"/>
  <c r="D1" i="3" l="1"/>
  <c r="C1" i="3" l="1"/>
  <c r="G6" i="1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Есеп-шот белгісі: </t>
        </r>
        <r>
          <rPr>
            <sz val="9"/>
            <color indexed="81"/>
            <rFont val="Tahoma"/>
            <family val="2"/>
          </rPr>
          <t xml:space="preserve">Тұтынушыларды Тұтынушылар парағына қосыңыз. Содан соң тұтынушыны таңдап, автоматты түрде мекенжай өрістерін толтыру үшін B10 ұяшығындағы тізімді пайдаланыңыз.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Тағы жолдар қажет пе?</t>
        </r>
        <r>
          <rPr>
            <sz val="9"/>
            <color indexed="81"/>
            <rFont val="Tahoma"/>
            <family val="2"/>
          </rPr>
          <t xml:space="preserve">
Сол жақтағы жол тақырыпшасын тінтуірдің оң жағын басыңыз. Содан соң Жолдарды кірістіру түймешігін басыңыз.</t>
        </r>
      </text>
    </comment>
  </commentList>
</comments>
</file>

<file path=xl/sharedStrings.xml><?xml version="1.0" encoding="utf-8"?>
<sst xmlns="http://schemas.openxmlformats.org/spreadsheetml/2006/main" count="62" uniqueCount="60">
  <si>
    <t>ҚЫЗМЕТ ЕСЕП-ШОТЫ</t>
  </si>
  <si>
    <t>Графикалық Жоба Институты</t>
  </si>
  <si>
    <t>Шот жіберу мекенжайы:</t>
  </si>
  <si>
    <t>Мекенжай:</t>
  </si>
  <si>
    <t>КҮНІ</t>
  </si>
  <si>
    <t>Жалпы &lt;#&gt; күн ішінде. Мерзімі аяқталған шоттар айына &lt;#&gt;% қызметтік пайыз төлемдеріне әкеледі.</t>
  </si>
  <si>
    <t>СИПАТТАМАСЫ</t>
  </si>
  <si>
    <t>Логотип жобалары</t>
  </si>
  <si>
    <t>Фокус-топ шығындары</t>
  </si>
  <si>
    <t>Фокус-топқа арналған жалға алынған аймақ</t>
  </si>
  <si>
    <t>Т: 123-555-0123</t>
  </si>
  <si>
    <t>Ф: 123-555-0124</t>
  </si>
  <si>
    <t>Телефон:</t>
  </si>
  <si>
    <t>Факс:</t>
  </si>
  <si>
    <t>ЭлПошта:</t>
  </si>
  <si>
    <t>САҒАТЫНА АРНАЛҒАН БАҒА</t>
  </si>
  <si>
    <t>САҒАТТАР</t>
  </si>
  <si>
    <t>ПӘТЕР АҚЫ</t>
  </si>
  <si>
    <t>Есеп-шот нөмірі:</t>
  </si>
  <si>
    <t>Есеп-шот күні:</t>
  </si>
  <si>
    <t>Қайтару күні:</t>
  </si>
  <si>
    <t xml:space="preserve">Есеп-шот: </t>
  </si>
  <si>
    <t>Жаңа брендинг зерттеуі мен дамуы</t>
  </si>
  <si>
    <t>БАҒАНЫҢ ТӨМЕНДЕУІ</t>
  </si>
  <si>
    <t>Депозит мөлшері</t>
  </si>
  <si>
    <t>Жалпы</t>
  </si>
  <si>
    <t>ЖАЛПЫ</t>
  </si>
  <si>
    <t>Тұтынушылар</t>
  </si>
  <si>
    <t>Компания аты</t>
  </si>
  <si>
    <t>Contoso, Ltd</t>
  </si>
  <si>
    <t>Істес кісінің аты</t>
  </si>
  <si>
    <t>Әлібек Оразұлы</t>
  </si>
  <si>
    <t>Әлия Ибрагимқызы</t>
  </si>
  <si>
    <t>Мекенжай</t>
  </si>
  <si>
    <t>Мекенжай 2</t>
  </si>
  <si>
    <t>Suite 123</t>
  </si>
  <si>
    <t>Қала</t>
  </si>
  <si>
    <t>Штат</t>
  </si>
  <si>
    <t>Пошталық индекс</t>
  </si>
  <si>
    <t>Телефон</t>
  </si>
  <si>
    <t>432-555-0178</t>
  </si>
  <si>
    <t>432-555-0189</t>
  </si>
  <si>
    <t>ЭлПошта</t>
  </si>
  <si>
    <t>alia@contoso.com</t>
  </si>
  <si>
    <t>Факс</t>
  </si>
  <si>
    <t>432-555-0124</t>
  </si>
  <si>
    <t>432-555-0123</t>
  </si>
  <si>
    <t>Бұқар жырау көшесі 10</t>
  </si>
  <si>
    <t>Қажымұқан көшесі 68</t>
  </si>
  <si>
    <t>alibek@zertteualany.com</t>
  </si>
  <si>
    <t>CustomerService@baldyrganoiyshyktary.com</t>
  </si>
  <si>
    <t>www.baldyrganoiyshyktary.com</t>
  </si>
  <si>
    <t>Астана</t>
  </si>
  <si>
    <t>KZ</t>
  </si>
  <si>
    <t>Бейбітшілік көшесі 7</t>
  </si>
  <si>
    <t>Алматы, KZ 12345</t>
  </si>
  <si>
    <t>Зерттеу алаңы</t>
  </si>
  <si>
    <t>Алматы</t>
  </si>
  <si>
    <t>Байланыс адамы:</t>
  </si>
  <si>
    <t>Аралық есеп-шот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</si>
</sst>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0000"/>
    <numFmt numFmtId="166" formatCode="0;0;;@"/>
    <numFmt numFmtId="167" formatCode="&quot;₸&quot;#,##0.00"/>
  </numFmts>
  <fonts count="23" x14ac:knownFonts="1">
    <font>
      <sz val="10"/>
      <color theme="3"/>
      <name val="Segoe UI"/>
      <family val="2"/>
      <scheme val="minor"/>
    </font>
    <font>
      <b/>
      <sz val="10"/>
      <name val="Arial"/>
      <family val="2"/>
    </font>
    <font>
      <sz val="10"/>
      <name val="Segoe UI"/>
      <family val="2"/>
      <scheme val="minor"/>
    </font>
    <font>
      <b/>
      <sz val="10"/>
      <name val="Segoe UI"/>
      <family val="2"/>
      <scheme val="minor"/>
    </font>
    <font>
      <sz val="11"/>
      <name val="Segoe UI"/>
      <family val="1"/>
      <scheme val="minor"/>
    </font>
    <font>
      <sz val="9"/>
      <color theme="4" tint="-0.499984740745262"/>
      <name val="Segoe UI"/>
      <family val="2"/>
      <scheme val="major"/>
    </font>
    <font>
      <sz val="10"/>
      <color theme="2" tint="-0.749992370372631"/>
      <name val="Segoe U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Segoe UI"/>
      <family val="2"/>
      <scheme val="minor"/>
    </font>
    <font>
      <sz val="9"/>
      <name val="Segoe UI"/>
      <family val="2"/>
      <scheme val="minor"/>
    </font>
    <font>
      <b/>
      <sz val="24"/>
      <color theme="0"/>
      <name val="Segoe UI"/>
      <family val="2"/>
      <scheme val="major"/>
    </font>
    <font>
      <sz val="9"/>
      <color theme="3"/>
      <name val="Segoe UI"/>
      <family val="2"/>
      <scheme val="major"/>
    </font>
    <font>
      <sz val="10"/>
      <color theme="0"/>
      <name val="Segoe UI"/>
      <family val="2"/>
      <scheme val="major"/>
    </font>
    <font>
      <sz val="10"/>
      <color theme="3"/>
      <name val="Segoe UI"/>
      <family val="2"/>
      <scheme val="minor"/>
    </font>
    <font>
      <b/>
      <sz val="10"/>
      <color theme="3"/>
      <name val="Segoe UI"/>
      <family val="2"/>
      <scheme val="major"/>
    </font>
    <font>
      <sz val="10"/>
      <color theme="2"/>
      <name val="Segoe UI"/>
      <family val="2"/>
      <scheme val="major"/>
    </font>
    <font>
      <sz val="10"/>
      <name val="Segoe UI"/>
      <family val="2"/>
      <scheme val="major"/>
    </font>
    <font>
      <sz val="11"/>
      <color theme="0"/>
      <name val="Segoe UI"/>
      <family val="2"/>
      <scheme val="major"/>
    </font>
    <font>
      <b/>
      <sz val="11"/>
      <color theme="4" tint="-0.24994659260841701"/>
      <name val="Segoe UI"/>
      <family val="2"/>
      <scheme val="major"/>
    </font>
    <font>
      <sz val="11"/>
      <name val="Segoe UI"/>
      <family val="2"/>
      <scheme val="major"/>
    </font>
    <font>
      <b/>
      <sz val="10"/>
      <color theme="3" tint="0.39991454817346722"/>
      <name val="Segoe UI"/>
      <family val="2"/>
      <scheme val="major"/>
    </font>
    <font>
      <sz val="10"/>
      <color theme="3"/>
      <name val="Segoe U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7">
    <xf numFmtId="0" fontId="0" fillId="0" borderId="0">
      <alignment vertical="center"/>
    </xf>
    <xf numFmtId="0" fontId="14" fillId="0" borderId="0" applyNumberFormat="0" applyBorder="0" applyAlignment="0" applyProtection="0"/>
    <xf numFmtId="0" fontId="15" fillId="4" borderId="0" applyNumberFormat="0" applyBorder="0" applyProtection="0"/>
    <xf numFmtId="0" fontId="16" fillId="2" borderId="0" applyNumberFormat="0" applyBorder="0" applyAlignment="0" applyProtection="0"/>
    <xf numFmtId="0" fontId="14" fillId="0" borderId="0" applyNumberFormat="0" applyBorder="0" applyAlignment="0" applyProtection="0">
      <alignment vertical="top" wrapText="1"/>
    </xf>
    <xf numFmtId="0" fontId="11" fillId="2" borderId="0" applyNumberFormat="0" applyBorder="0" applyAlignment="0" applyProtection="0"/>
    <xf numFmtId="0" fontId="21" fillId="2" borderId="0" applyNumberFormat="0" applyBorder="0" applyAlignment="0" applyProtection="0"/>
  </cellStyleXfs>
  <cellXfs count="8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 applyProtection="1">
      <alignment vertical="center"/>
    </xf>
    <xf numFmtId="0" fontId="9" fillId="2" borderId="0" xfId="0" applyFont="1" applyFill="1">
      <alignment vertical="center"/>
    </xf>
    <xf numFmtId="0" fontId="2" fillId="4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21" fillId="2" borderId="0" xfId="6" applyAlignment="1">
      <alignment horizontal="left" vertical="center" indent="1"/>
    </xf>
    <xf numFmtId="0" fontId="15" fillId="4" borderId="0" xfId="2" applyFill="1" applyAlignment="1">
      <alignment horizontal="left" vertical="center" indent="1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horizontal="left" wrapText="1" indent="1"/>
    </xf>
    <xf numFmtId="0" fontId="6" fillId="4" borderId="0" xfId="0" applyFont="1" applyFill="1">
      <alignment vertical="center"/>
    </xf>
    <xf numFmtId="0" fontId="5" fillId="4" borderId="0" xfId="0" applyFont="1" applyFill="1" applyAlignment="1" applyProtection="1">
      <alignment horizontal="left" vertical="top"/>
    </xf>
    <xf numFmtId="0" fontId="6" fillId="4" borderId="0" xfId="0" applyFont="1" applyFill="1" applyAlignment="1">
      <alignment vertical="top" wrapText="1"/>
    </xf>
    <xf numFmtId="0" fontId="0" fillId="5" borderId="0" xfId="0" applyFont="1" applyFill="1" applyProtection="1">
      <alignment vertical="center"/>
    </xf>
    <xf numFmtId="0" fontId="0" fillId="5" borderId="0" xfId="0" applyFont="1" applyFill="1">
      <alignment vertical="center"/>
    </xf>
    <xf numFmtId="0" fontId="12" fillId="5" borderId="0" xfId="0" applyFont="1" applyFill="1" applyAlignment="1" applyProtection="1">
      <alignment horizontal="left" vertical="top"/>
    </xf>
    <xf numFmtId="0" fontId="0" fillId="5" borderId="0" xfId="0" applyFont="1" applyFill="1" applyAlignment="1">
      <alignment vertical="top" wrapText="1"/>
    </xf>
    <xf numFmtId="0" fontId="0" fillId="2" borderId="0" xfId="0" applyFont="1" applyFill="1" applyProtection="1">
      <alignment vertical="center"/>
    </xf>
    <xf numFmtId="0" fontId="21" fillId="2" borderId="0" xfId="6" applyAlignment="1" applyProtection="1">
      <alignment horizontal="left" vertical="center" indent="1"/>
    </xf>
    <xf numFmtId="0" fontId="11" fillId="2" borderId="0" xfId="5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0" xfId="0" applyFill="1">
      <alignment vertical="center"/>
    </xf>
    <xf numFmtId="0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left" vertical="center" indent="1"/>
    </xf>
    <xf numFmtId="0" fontId="15" fillId="4" borderId="0" xfId="2" applyFill="1" applyAlignment="1" applyProtection="1">
      <alignment horizontal="left" vertical="center" indent="1"/>
    </xf>
    <xf numFmtId="0" fontId="15" fillId="4" borderId="0" xfId="2" applyFill="1" applyAlignment="1">
      <alignment horizontal="left" vertical="center" indent="2"/>
    </xf>
    <xf numFmtId="0" fontId="2" fillId="4" borderId="0" xfId="0" applyFont="1" applyFill="1" applyAlignment="1" applyProtection="1">
      <alignment horizontal="left" vertical="top" wrapText="1" indent="1"/>
    </xf>
    <xf numFmtId="0" fontId="0" fillId="0" borderId="0" xfId="0" applyNumberFormat="1" applyFont="1" applyProtection="1">
      <alignment vertical="center"/>
    </xf>
    <xf numFmtId="0" fontId="16" fillId="2" borderId="0" xfId="3"/>
    <xf numFmtId="0" fontId="16" fillId="2" borderId="0" xfId="3" applyProtection="1"/>
    <xf numFmtId="0" fontId="16" fillId="2" borderId="0" xfId="3" applyAlignment="1">
      <alignment horizontal="left" vertical="top" indent="1"/>
    </xf>
    <xf numFmtId="0" fontId="16" fillId="2" borderId="0" xfId="3" applyAlignment="1">
      <alignment horizontal="right" vertical="top" wrapText="1"/>
    </xf>
    <xf numFmtId="0" fontId="16" fillId="2" borderId="0" xfId="3" applyAlignment="1" applyProtection="1">
      <alignment vertical="center"/>
    </xf>
    <xf numFmtId="0" fontId="16" fillId="2" borderId="0" xfId="3" applyAlignment="1">
      <alignment horizontal="left" vertical="top" indent="2"/>
    </xf>
    <xf numFmtId="0" fontId="16" fillId="2" borderId="0" xfId="3" applyAlignment="1">
      <alignment vertical="center"/>
    </xf>
    <xf numFmtId="0" fontId="0" fillId="0" borderId="0" xfId="0" applyFont="1" applyFill="1" applyBorder="1">
      <alignment vertical="center"/>
    </xf>
    <xf numFmtId="0" fontId="16" fillId="2" borderId="0" xfId="3" applyAlignment="1">
      <alignment horizontal="left" indent="1"/>
    </xf>
    <xf numFmtId="14" fontId="0" fillId="0" borderId="0" xfId="0" applyNumberFormat="1" applyAlignment="1">
      <alignment horizontal="right" vertical="center" indent="1"/>
    </xf>
    <xf numFmtId="0" fontId="17" fillId="3" borderId="1" xfId="0" applyFont="1" applyFill="1" applyBorder="1" applyProtection="1">
      <alignment vertical="center"/>
    </xf>
    <xf numFmtId="0" fontId="17" fillId="3" borderId="0" xfId="0" applyFont="1" applyFill="1" applyProtection="1">
      <alignment vertical="center"/>
    </xf>
    <xf numFmtId="0" fontId="13" fillId="3" borderId="1" xfId="0" applyFont="1" applyFill="1" applyBorder="1" applyAlignment="1">
      <alignment horizontal="left" vertical="center" indent="1"/>
    </xf>
    <xf numFmtId="0" fontId="18" fillId="3" borderId="0" xfId="0" applyFont="1" applyFill="1" applyAlignment="1">
      <alignment horizontal="right" vertical="center" wrapText="1" indent="1"/>
    </xf>
    <xf numFmtId="0" fontId="13" fillId="3" borderId="1" xfId="0" applyFont="1" applyFill="1" applyBorder="1" applyAlignment="1" applyProtection="1">
      <alignment horizontal="left" vertical="center" indent="1"/>
    </xf>
    <xf numFmtId="0" fontId="18" fillId="3" borderId="0" xfId="0" applyFont="1" applyFill="1" applyAlignment="1" applyProtection="1">
      <alignment horizontal="right" vertical="center" wrapText="1" indent="1"/>
    </xf>
    <xf numFmtId="0" fontId="19" fillId="3" borderId="1" xfId="0" applyFont="1" applyFill="1" applyBorder="1">
      <alignment vertical="center"/>
    </xf>
    <xf numFmtId="0" fontId="20" fillId="3" borderId="0" xfId="0" applyFont="1" applyFill="1" applyProtection="1">
      <alignment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indent="1"/>
    </xf>
    <xf numFmtId="0" fontId="2" fillId="2" borderId="0" xfId="0" applyNumberFormat="1" applyFont="1" applyFill="1" applyProtection="1">
      <alignment vertical="center"/>
    </xf>
    <xf numFmtId="165" fontId="0" fillId="0" borderId="0" xfId="0" applyNumberFormat="1" applyFont="1" applyFill="1" applyBorder="1" applyAlignment="1" applyProtection="1">
      <alignment horizontal="right" vertical="center" indent="1"/>
    </xf>
    <xf numFmtId="0" fontId="0" fillId="2" borderId="0" xfId="0" applyNumberFormat="1" applyFont="1" applyFill="1" applyProtection="1">
      <alignment vertical="center"/>
    </xf>
    <xf numFmtId="0" fontId="0" fillId="5" borderId="0" xfId="0" applyNumberFormat="1" applyFill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66" fontId="0" fillId="4" borderId="0" xfId="0" applyNumberFormat="1" applyFill="1" applyAlignment="1">
      <alignment vertical="center"/>
    </xf>
    <xf numFmtId="0" fontId="14" fillId="0" borderId="0" xfId="1" applyBorder="1" applyProtection="1"/>
    <xf numFmtId="164" fontId="0" fillId="0" borderId="0" xfId="0" applyNumberFormat="1" applyAlignment="1">
      <alignment horizontal="right"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right" vertical="center"/>
    </xf>
    <xf numFmtId="15" fontId="0" fillId="0" borderId="0" xfId="0" applyNumberFormat="1" applyAlignment="1">
      <alignment horizontal="right" vertical="center" indent="1"/>
    </xf>
    <xf numFmtId="15" fontId="18" fillId="3" borderId="0" xfId="0" applyNumberFormat="1" applyFont="1" applyFill="1" applyAlignment="1">
      <alignment horizontal="right" vertical="center" wrapText="1" indent="1"/>
    </xf>
    <xf numFmtId="15" fontId="18" fillId="3" borderId="0" xfId="0" applyNumberFormat="1" applyFont="1" applyFill="1" applyAlignment="1" applyProtection="1">
      <alignment horizontal="right" vertical="center" wrapText="1" indent="1"/>
    </xf>
    <xf numFmtId="0" fontId="14" fillId="0" borderId="0" xfId="1"/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 indent="1"/>
    </xf>
    <xf numFmtId="167" fontId="2" fillId="0" borderId="2" xfId="0" applyNumberFormat="1" applyFont="1" applyFill="1" applyBorder="1" applyAlignment="1" applyProtection="1">
      <alignment horizontal="right" vertical="center" indent="1"/>
    </xf>
    <xf numFmtId="167" fontId="2" fillId="0" borderId="3" xfId="0" applyNumberFormat="1" applyFont="1" applyFill="1" applyBorder="1" applyAlignment="1" applyProtection="1">
      <alignment horizontal="right" vertical="center" indent="1"/>
    </xf>
    <xf numFmtId="167" fontId="3" fillId="0" borderId="2" xfId="0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Alignment="1" applyProtection="1">
      <alignment horizontal="left" vertical="top" wrapText="1" indent="1"/>
    </xf>
    <xf numFmtId="0" fontId="11" fillId="2" borderId="0" xfId="5" applyFont="1" applyFill="1" applyAlignment="1">
      <alignment horizontal="left" vertical="center" indent="1"/>
    </xf>
  </cellXfs>
  <cellStyles count="7">
    <cellStyle name="1-тақырып" xfId="2" builtinId="16" customBuiltin="1"/>
    <cellStyle name="2-тақырып" xfId="3" builtinId="17" customBuiltin="1"/>
    <cellStyle name="4-тақырып" xfId="6" builtinId="19" customBuiltin="1"/>
    <cellStyle name="Ашылмалы еренсілтеме" xfId="4" builtinId="9" customBuiltin="1"/>
    <cellStyle name="Еренсілтеме" xfId="1" builtinId="8" customBuiltin="1"/>
    <cellStyle name="Қалыпты" xfId="0" builtinId="0" customBuiltin="1"/>
    <cellStyle name="Тақырып" xfId="5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000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4" formatCode="&quot;$&quot;#,##0.00"/>
      <alignment horizontal="right" vertical="top" textRotation="0" wrapText="0" indent="1" justifyLastLine="0" shrinkToFit="0" readingOrder="0"/>
    </dxf>
    <dxf>
      <numFmt numFmtId="167" formatCode="&quot;₸&quot;#,##0.00"/>
      <alignment horizontal="right" vertical="top" textRotation="0" wrapText="0" indent="1" justifyLastLine="0" shrinkToFit="0" readingOrder="0"/>
    </dxf>
    <dxf>
      <alignment horizontal="right" vertical="top" textRotation="0" wrapText="0" indent="0" justifyLastLine="0" shrinkToFit="0" readingOrder="0"/>
    </dxf>
    <dxf>
      <numFmt numFmtId="167" formatCode="&quot;₸&quot;#,##0.0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167" formatCode="&quot;₸&quot;#,##0.0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0" formatCode="General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167" formatCode="&quot;₸&quot;#,##0.00"/>
      <alignment horizontal="right" vertical="top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0"/>
        <color theme="3"/>
        <name val="Segoe UI"/>
        <scheme val="major"/>
      </font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Қызметтік есеп-шот" pivot="0" count="4">
      <tableStyleElement type="wholeTable" dxfId="33"/>
      <tableStyleElement type="headerRow" dxfId="32"/>
      <tableStyleElement type="totalRow" dxfId="31"/>
      <tableStyleElement type="lastColumn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ЕсепшотЭлементтері" displayName="ЕсепшотЭлементтері" ref="A16:G22" headerRowDxfId="27" tableBorderDxfId="26">
  <autoFilter ref="A16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КҮНІ" totalsRowLabel="Total" dataDxfId="25" totalsRowDxfId="24"/>
    <tableColumn id="2" name="СИПАТТАМАСЫ" dataDxfId="23" totalsRowDxfId="22"/>
    <tableColumn id="3" name="САҒАТЫНА АРНАЛҒАН БАҒА" dataDxfId="21" totalsRowDxfId="20"/>
    <tableColumn id="4" name="САҒАТТАР" dataDxfId="19" totalsRowDxfId="18"/>
    <tableColumn id="1" name="ПӘТЕР АҚЫ" dataDxfId="17" totalsRowDxfId="16"/>
    <tableColumn id="5" name="БАҒАНЫҢ ТӨМЕНДЕУІ" dataDxfId="15" totalsRowDxfId="14"/>
    <tableColumn id="6" name="ЖАЛПЫ" totalsRowFunction="sum" dataDxfId="13" totalsRowDxfId="12">
      <calculatedColumnFormula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calculatedColumnFormula>
    </tableColumn>
  </tableColumns>
  <tableStyleInfo name="Қызметтік есеп-шот" showFirstColumn="0" showLastColumn="0" showRowStripes="1" showColumnStripes="0"/>
  <extLst>
    <ext xmlns:x14="http://schemas.microsoft.com/office/spreadsheetml/2009/9/main" uri="{504A1905-F514-4f6f-8877-14C23A59335A}">
      <x14:table altText="Есепшот элементтері" altTextSummary="Күні, сипаттамасы, бағасы, сағаттары, пәтер ақысы, бағаның төмендеуі және есептелген жалпы жиынтық сияқты есеп-шот элементтері мен мәліметтерінің тізімі."/>
    </ext>
  </extLst>
</table>
</file>

<file path=xl/tables/table2.xml><?xml version="1.0" encoding="utf-8"?>
<table xmlns="http://schemas.openxmlformats.org/spreadsheetml/2006/main" id="1" name="ТұтынушыТізімі" displayName="ТұтынушыТізімі" ref="A4:J6">
  <autoFilter ref="A4:J6"/>
  <tableColumns count="10">
    <tableColumn id="2" name="Компания аты" totalsRowDxfId="11"/>
    <tableColumn id="3" name="Істес кісінің аты" totalsRowDxfId="10"/>
    <tableColumn id="4" name="Мекенжай" totalsRowDxfId="9"/>
    <tableColumn id="1" name="Мекенжай 2" totalsRowDxfId="8"/>
    <tableColumn id="5" name="Қала" totalsRowDxfId="7"/>
    <tableColumn id="6" name="Штат" totalsRowDxfId="6"/>
    <tableColumn id="7" name="Пошталық индекс" dataDxfId="5" totalsRowDxfId="4"/>
    <tableColumn id="8" name="Телефон" dataDxfId="3" totalsRowDxfId="2"/>
    <tableColumn id="10" name="ЭлПошта" totalsRowDxfId="1"/>
    <tableColumn id="11" name="Факс" totalsRowDxfId="0"/>
  </tableColumns>
  <tableStyleInfo name="Қызметтік есеп-шот" showFirstColumn="0" showLastColumn="0" showRowStripes="1" showColumnStripes="0"/>
  <extLst>
    <ext xmlns:x14="http://schemas.microsoft.com/office/spreadsheetml/2009/9/main" uri="{504A1905-F514-4f6f-8877-14C23A59335A}">
      <x14:table altText="Тұтынушылар" altTextSummary="Компания аты, істес кісінің аты, мекенжай, телефон, электрондық пошта және факс сияқты тұтынушылар мен байланысу ақпаратының тізімі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ldyrganoiyshyktary.com/" TargetMode="External"/><Relationship Id="rId1" Type="http://schemas.openxmlformats.org/officeDocument/2006/relationships/hyperlink" Target="mailto:CustomerService@baldyrganoiyshyktary.com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alibek@zertteualany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G25"/>
  <sheetViews>
    <sheetView showGridLines="0" tabSelected="1" zoomScaleNormal="100" workbookViewId="0"/>
  </sheetViews>
  <sheetFormatPr defaultColWidth="9.140625" defaultRowHeight="19.5" customHeight="1" x14ac:dyDescent="0.25"/>
  <cols>
    <col min="1" max="1" width="25.5703125" style="4" customWidth="1"/>
    <col min="2" max="2" width="39.5703125" style="4" customWidth="1"/>
    <col min="3" max="3" width="28.7109375" style="4" customWidth="1"/>
    <col min="4" max="4" width="20" style="4" customWidth="1"/>
    <col min="5" max="5" width="23" style="4" customWidth="1"/>
    <col min="6" max="6" width="24.85546875" style="4" customWidth="1"/>
    <col min="7" max="7" width="16.85546875" style="4" customWidth="1"/>
    <col min="8" max="16384" width="9.140625" style="4"/>
  </cols>
  <sheetData>
    <row r="1" spans="1:7" ht="8.25" customHeight="1" x14ac:dyDescent="0.25">
      <c r="A1" s="63"/>
      <c r="B1" s="13"/>
      <c r="C1" s="13"/>
      <c r="D1" s="13"/>
      <c r="E1" s="13"/>
      <c r="F1" s="51"/>
      <c r="G1" s="52"/>
    </row>
    <row r="2" spans="1:7" ht="19.5" customHeight="1" x14ac:dyDescent="0.25">
      <c r="A2" s="17" t="s">
        <v>0</v>
      </c>
      <c r="B2" s="14"/>
      <c r="C2" s="14"/>
      <c r="D2" s="14"/>
      <c r="E2" s="12"/>
      <c r="F2" s="53" t="s">
        <v>18</v>
      </c>
      <c r="G2" s="54">
        <v>34567</v>
      </c>
    </row>
    <row r="3" spans="1:7" ht="19.5" customHeight="1" x14ac:dyDescent="0.25">
      <c r="A3" s="83" t="s">
        <v>1</v>
      </c>
      <c r="B3" s="83"/>
      <c r="C3" s="83"/>
      <c r="D3" s="14"/>
      <c r="E3" s="14"/>
      <c r="F3" s="55"/>
      <c r="G3" s="56"/>
    </row>
    <row r="4" spans="1:7" customFormat="1" ht="19.5" customHeight="1" x14ac:dyDescent="0.25">
      <c r="A4" s="83"/>
      <c r="B4" s="83"/>
      <c r="C4" s="83"/>
      <c r="D4" s="14"/>
      <c r="E4" s="14"/>
      <c r="F4" s="53" t="s">
        <v>19</v>
      </c>
      <c r="G4" s="74">
        <v>41870</v>
      </c>
    </row>
    <row r="5" spans="1:7" ht="19.5" customHeight="1" x14ac:dyDescent="0.25">
      <c r="A5" s="13"/>
      <c r="B5" s="13"/>
      <c r="C5" s="13"/>
      <c r="D5" s="13"/>
      <c r="E5" s="16"/>
      <c r="F5" s="55"/>
      <c r="G5" s="56"/>
    </row>
    <row r="6" spans="1:7" ht="19.5" customHeight="1" x14ac:dyDescent="0.25">
      <c r="A6" s="49" t="s">
        <v>54</v>
      </c>
      <c r="B6" s="42"/>
      <c r="C6" s="41" t="s">
        <v>10</v>
      </c>
      <c r="D6" s="76" t="s">
        <v>50</v>
      </c>
      <c r="E6" s="42"/>
      <c r="F6" s="55" t="s">
        <v>20</v>
      </c>
      <c r="G6" s="75">
        <f>G4+30</f>
        <v>41900</v>
      </c>
    </row>
    <row r="7" spans="1:7" ht="19.5" customHeight="1" x14ac:dyDescent="0.25">
      <c r="A7" s="49" t="s">
        <v>55</v>
      </c>
      <c r="B7" s="42"/>
      <c r="C7" s="41" t="s">
        <v>11</v>
      </c>
      <c r="D7" s="76" t="s">
        <v>51</v>
      </c>
      <c r="E7" s="41"/>
      <c r="F7" s="57"/>
      <c r="G7" s="58"/>
    </row>
    <row r="8" spans="1:7" ht="8.25" customHeight="1" x14ac:dyDescent="0.25">
      <c r="A8" s="43"/>
      <c r="B8" s="44"/>
      <c r="C8" s="45"/>
      <c r="D8" s="46"/>
      <c r="E8" s="47"/>
      <c r="F8" s="57"/>
      <c r="G8" s="58"/>
    </row>
    <row r="9" spans="1:7" ht="9.75" customHeight="1" x14ac:dyDescent="0.25">
      <c r="A9" s="39"/>
      <c r="B9" s="15"/>
      <c r="C9" s="15"/>
      <c r="D9" s="15"/>
      <c r="E9" s="15"/>
      <c r="F9" s="15"/>
      <c r="G9" s="15"/>
    </row>
    <row r="10" spans="1:7" s="10" customFormat="1" ht="19.5" customHeight="1" x14ac:dyDescent="0.25">
      <c r="A10" s="18" t="s">
        <v>2</v>
      </c>
      <c r="B10" s="68" t="s">
        <v>56</v>
      </c>
      <c r="C10" s="38" t="s">
        <v>12</v>
      </c>
      <c r="D10" s="68" t="str">
        <f>VLOOKUP(ШотАты,ТұтынушыТізімі[],8,FALSE)</f>
        <v>432-555-0178</v>
      </c>
      <c r="E10" s="19"/>
      <c r="F10" s="37" t="s">
        <v>21</v>
      </c>
      <c r="G10" s="19"/>
    </row>
    <row r="11" spans="1:7" s="10" customFormat="1" ht="19.5" customHeight="1" x14ac:dyDescent="0.25">
      <c r="A11" s="18" t="s">
        <v>3</v>
      </c>
      <c r="B11" s="68" t="str">
        <f>VLOOKUP(ШотАты,ТұтынушыТізімі[],3,FALSE)</f>
        <v>Бұқар жырау көшесі 10</v>
      </c>
      <c r="C11" s="38" t="s">
        <v>13</v>
      </c>
      <c r="D11" s="68" t="str">
        <f>VLOOKUP(ШотАты,ТұтынушыТізімі[],10,FALSE)</f>
        <v>432-555-0124</v>
      </c>
      <c r="E11" s="19"/>
      <c r="F11" s="82" t="s">
        <v>22</v>
      </c>
      <c r="G11" s="82"/>
    </row>
    <row r="12" spans="1:7" s="10" customFormat="1" ht="19.5" customHeight="1" x14ac:dyDescent="0.25">
      <c r="A12" s="20"/>
      <c r="B12" s="68" t="str">
        <f>IF(VLOOKUP(ШотАты,ТұтынушыТізімі[],4,FALSE)&lt;&gt;"",VLOOKUP(ШотАты,ТұтынушыТізімі[],4,FALSE),IF(VLOOKUP(ШотАты,ТұтынушыТізімі[],5,FALSE)&lt;&gt;"",CONCATENATE(VLOOKUP(ШотАты,ТұтынушыТізімі[],5,FALSE),", ",VLOOKUP(ШотАты,ТұтынушыТізімі[],6,FALSE)," ",VLOOKUP(ШотАты,ТұтынушыТізімі[],7,FALSE)),CONCATENATE(VLOOKUP(ШотАты,ТұтынушыТізімі[],6,FALSE)," ",VLOOKUP(ШотАты,ТұтынушыТізімі[],7,FALSE))))</f>
        <v>Suite 123</v>
      </c>
      <c r="C12" s="38" t="s">
        <v>14</v>
      </c>
      <c r="D12" s="68" t="str">
        <f>VLOOKUP(ШотАты,ТұтынушыТізімі[],9,FALSE)</f>
        <v>alibek@zertteualany.com</v>
      </c>
      <c r="E12" s="19"/>
      <c r="F12" s="82"/>
      <c r="G12" s="82"/>
    </row>
    <row r="13" spans="1:7" ht="19.5" customHeight="1" x14ac:dyDescent="0.25">
      <c r="A13" s="39"/>
      <c r="B13" s="68" t="str">
        <f>IF(VLOOKUP(ШотАты,ТұтынушыТізімі[],4,FALSE)="","",IF(VLOOKUP(ШотАты,ТұтынушыТізімі[],5,FALSE)&lt;&gt;"",CONCATENATE(VLOOKUP(ШотАты,ТұтынушыТізімі[],5,FALSE),", ",VLOOKUP(ШотАты,ТұтынушыТізімі[],6,FALSE)," ",VLOOKUP(ШотАты,ТұтынушыТізімі[],7,FALSE)),CONCATENATE(VLOOKUP(ШотАты,ТұтынушыТізімі[],6,FALSE)," ",VLOOKUP(ШотАты,ТұтынушыТізімі[],7,FALSE))))</f>
        <v>Алматы, KZ 12345</v>
      </c>
      <c r="C13" s="38" t="s">
        <v>58</v>
      </c>
      <c r="D13" s="68" t="str">
        <f>VLOOKUP(ШотАты,ТұтынушыТізімі[],2,FALSE)</f>
        <v>Әлібек Оразұлы</v>
      </c>
      <c r="E13" s="15"/>
      <c r="F13" s="82"/>
      <c r="G13" s="82"/>
    </row>
    <row r="14" spans="1:7" ht="19.5" customHeight="1" x14ac:dyDescent="0.25">
      <c r="A14" s="15"/>
      <c r="B14" s="15"/>
      <c r="C14" s="21"/>
      <c r="D14" s="21"/>
      <c r="E14" s="22"/>
      <c r="F14" s="23"/>
      <c r="G14" s="15"/>
    </row>
    <row r="15" spans="1:7" ht="3" customHeight="1" x14ac:dyDescent="0.25">
      <c r="A15" s="24"/>
      <c r="B15" s="24"/>
      <c r="C15" s="25"/>
      <c r="D15" s="25"/>
      <c r="E15" s="26"/>
      <c r="F15" s="27"/>
      <c r="G15" s="24"/>
    </row>
    <row r="16" spans="1:7" s="5" customFormat="1" ht="19.5" customHeight="1" x14ac:dyDescent="0.25">
      <c r="A16" s="59" t="s">
        <v>4</v>
      </c>
      <c r="B16" s="60" t="s">
        <v>6</v>
      </c>
      <c r="C16" s="61" t="s">
        <v>15</v>
      </c>
      <c r="D16" s="61" t="s">
        <v>16</v>
      </c>
      <c r="E16" s="61" t="s">
        <v>17</v>
      </c>
      <c r="F16" s="61" t="s">
        <v>23</v>
      </c>
      <c r="G16" s="62" t="s">
        <v>26</v>
      </c>
    </row>
    <row r="17" spans="1:7" s="5" customFormat="1" ht="19.5" customHeight="1" x14ac:dyDescent="0.25">
      <c r="A17" s="73">
        <v>41852</v>
      </c>
      <c r="B17" s="11" t="s">
        <v>7</v>
      </c>
      <c r="C17" s="77">
        <v>100</v>
      </c>
      <c r="D17" s="35">
        <v>6</v>
      </c>
      <c r="E17" s="77"/>
      <c r="F17" s="77">
        <v>75</v>
      </c>
      <c r="G17" s="78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>525</v>
      </c>
    </row>
    <row r="18" spans="1:7" s="5" customFormat="1" ht="19.5" customHeight="1" x14ac:dyDescent="0.25">
      <c r="A18" s="73">
        <v>41858</v>
      </c>
      <c r="B18" s="11" t="s">
        <v>8</v>
      </c>
      <c r="C18" s="77">
        <v>75</v>
      </c>
      <c r="D18" s="35">
        <v>3</v>
      </c>
      <c r="E18" s="77"/>
      <c r="F18" s="77"/>
      <c r="G18" s="78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>225</v>
      </c>
    </row>
    <row r="19" spans="1:7" s="5" customFormat="1" ht="19.5" customHeight="1" x14ac:dyDescent="0.25">
      <c r="A19" s="73">
        <v>41858</v>
      </c>
      <c r="B19" s="11" t="s">
        <v>9</v>
      </c>
      <c r="C19" s="77"/>
      <c r="D19" s="35"/>
      <c r="E19" s="77">
        <v>275</v>
      </c>
      <c r="F19" s="77"/>
      <c r="G19" s="78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>275</v>
      </c>
    </row>
    <row r="20" spans="1:7" s="5" customFormat="1" ht="19.5" customHeight="1" x14ac:dyDescent="0.25">
      <c r="A20" s="50"/>
      <c r="B20" s="11"/>
      <c r="C20" s="77"/>
      <c r="D20" s="35"/>
      <c r="E20" s="77"/>
      <c r="F20" s="77"/>
      <c r="G20" s="78" t="str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/>
      </c>
    </row>
    <row r="21" spans="1:7" ht="19.5" customHeight="1" x14ac:dyDescent="0.25">
      <c r="A21" s="50"/>
      <c r="B21" s="11"/>
      <c r="C21" s="77"/>
      <c r="D21" s="35"/>
      <c r="E21" s="77"/>
      <c r="F21" s="77"/>
      <c r="G21" s="78" t="str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/>
      </c>
    </row>
    <row r="22" spans="1:7" ht="19.5" customHeight="1" x14ac:dyDescent="0.25">
      <c r="A22" s="50"/>
      <c r="B22" s="11"/>
      <c r="C22" s="77"/>
      <c r="D22" s="35"/>
      <c r="E22" s="77"/>
      <c r="F22" s="77"/>
      <c r="G22" s="78" t="str">
        <f>IF(OR(ЕсепшотЭлементтері[[#This Row],[ПӘТЕР АҚЫ]]&lt;&gt;"",AND(ЕсепшотЭлементтері[[#This Row],[САҒАТЫНА АРНАЛҒАН БАҒА]]&lt;&gt;"",ЕсепшотЭлементтері[[#This Row],[САҒАТТАР]]&lt;&gt;"")),(ЕсепшотЭлементтері[[#This Row],[САҒАТЫНА АРНАЛҒАН БАҒА]]*ЕсепшотЭлементтері[[#This Row],[САҒАТТАР]])+ЕсепшотЭлементтері[[#This Row],[ПӘТЕР АҚЫ]]-ЕсепшотЭлементтері[[#This Row],[БАҒАНЫҢ ТӨМЕНДЕУІ]],"")</f>
        <v/>
      </c>
    </row>
    <row r="23" spans="1:7" ht="19.5" customHeight="1" x14ac:dyDescent="0.25">
      <c r="A23" s="36"/>
      <c r="B23"/>
      <c r="C23"/>
      <c r="D23" s="5"/>
      <c r="E23" s="5"/>
      <c r="F23" s="70" t="s">
        <v>59</v>
      </c>
      <c r="G23" s="79">
        <f>SUM(ЕсепшотЭлементтері[ЖАЛПЫ])</f>
        <v>1025</v>
      </c>
    </row>
    <row r="24" spans="1:7" ht="19.5" customHeight="1" x14ac:dyDescent="0.25">
      <c r="A24" s="36" t="str">
        <f>"Чектердің барлығын "&amp;КомпанияАты&amp;" компаниясына төленетін  қылыңыз."</f>
        <v>Чектердің барлығын Графикалық Жоба Институты компаниясына төленетін  қылыңыз.</v>
      </c>
      <c r="B24" s="5"/>
      <c r="C24" s="9"/>
      <c r="D24" s="5"/>
      <c r="E24" s="5"/>
      <c r="F24" s="71" t="s">
        <v>24</v>
      </c>
      <c r="G24" s="80">
        <v>200</v>
      </c>
    </row>
    <row r="25" spans="1:7" ht="19.5" customHeight="1" x14ac:dyDescent="0.25">
      <c r="A25" s="36" t="s">
        <v>5</v>
      </c>
      <c r="B25" s="5"/>
      <c r="C25" s="9"/>
      <c r="F25" s="72" t="s">
        <v>25</v>
      </c>
      <c r="G25" s="81">
        <f>ЕсепШотЖалпы-Депозит</f>
        <v>825</v>
      </c>
    </row>
  </sheetData>
  <sheetProtection formatCells="0" formatColumns="0" formatRows="0" selectLockedCells="1" sort="0"/>
  <mergeCells count="2">
    <mergeCell ref="F11:G13"/>
    <mergeCell ref="A3:C4"/>
  </mergeCells>
  <phoneticPr fontId="1" type="noConversion"/>
  <conditionalFormatting sqref="D6:D7">
    <cfRule type="expression" dxfId="29" priority="2">
      <formula>$D6&lt;&gt;""</formula>
    </cfRule>
  </conditionalFormatting>
  <conditionalFormatting sqref="D12">
    <cfRule type="expression" dxfId="28" priority="1">
      <formula>$D$12&lt;&gt;""</formula>
    </cfRule>
  </conditionalFormatting>
  <dataValidations count="1">
    <dataValidation type="list" allowBlank="1" showInputMessage="1" sqref="B10">
      <formula1>ТұтынушыҚарау</formula1>
    </dataValidation>
  </dataValidations>
  <hyperlinks>
    <hyperlink ref="D6" r:id="rId1"/>
    <hyperlink ref="D7" r:id="rId2"/>
  </hyperlinks>
  <printOptions horizontalCentered="1"/>
  <pageMargins left="0.25" right="0.25" top="0.75" bottom="0.75" header="0.3" footer="0.3"/>
  <pageSetup paperSize="9" fitToHeight="0" orientation="portrait" horizontalDpi="300" verticalDpi="300" r:id="rId3"/>
  <headerFooter differentFirst="1" alignWithMargins="0">
    <oddFooter>Page &amp;P of &amp;N</oddFooter>
  </headerFooter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K6"/>
  <sheetViews>
    <sheetView showGridLines="0" zoomScaleNormal="100" workbookViewId="0"/>
  </sheetViews>
  <sheetFormatPr defaultColWidth="9.140625" defaultRowHeight="19.5" customHeight="1" x14ac:dyDescent="0.25"/>
  <cols>
    <col min="1" max="1" width="25.5703125" style="32" customWidth="1"/>
    <col min="2" max="2" width="39.5703125" style="1" customWidth="1"/>
    <col min="3" max="3" width="24.28515625" style="1" customWidth="1"/>
    <col min="4" max="4" width="22.28515625" customWidth="1"/>
    <col min="5" max="5" width="26.7109375" style="1" customWidth="1"/>
    <col min="6" max="6" width="17.28515625" style="1" customWidth="1"/>
    <col min="7" max="7" width="23" style="1" customWidth="1"/>
    <col min="8" max="8" width="13.140625" style="40" customWidth="1"/>
    <col min="9" max="9" width="28.5703125" style="1" customWidth="1"/>
    <col min="10" max="10" width="17.28515625" style="1" customWidth="1"/>
    <col min="11" max="11" width="15.28515625" style="2" customWidth="1"/>
    <col min="12" max="16384" width="9.140625" style="1"/>
  </cols>
  <sheetData>
    <row r="1" spans="1:10" s="2" customFormat="1" ht="8.25" customHeight="1" x14ac:dyDescent="0.25">
      <c r="A1" s="29"/>
      <c r="B1" s="28"/>
      <c r="C1" s="28">
        <f>18+18</f>
        <v>36</v>
      </c>
      <c r="D1" s="28">
        <f>18+18</f>
        <v>36</v>
      </c>
      <c r="E1" s="28"/>
      <c r="F1" s="28"/>
      <c r="G1" s="28"/>
      <c r="H1" s="65"/>
      <c r="I1" s="28"/>
      <c r="J1" s="28"/>
    </row>
    <row r="2" spans="1:10" ht="39" customHeight="1" x14ac:dyDescent="0.25">
      <c r="A2" s="30" t="s">
        <v>27</v>
      </c>
      <c r="B2" s="28"/>
      <c r="C2" s="28"/>
      <c r="D2" s="28"/>
      <c r="E2" s="28"/>
      <c r="F2" s="28"/>
      <c r="G2" s="28"/>
      <c r="H2" s="65"/>
      <c r="I2" s="28"/>
      <c r="J2" s="28"/>
    </row>
    <row r="3" spans="1:10" customFormat="1" ht="3" customHeight="1" x14ac:dyDescent="0.25">
      <c r="A3" s="33"/>
      <c r="B3" s="34"/>
      <c r="C3" s="34"/>
      <c r="D3" s="34"/>
      <c r="E3" s="34"/>
      <c r="F3" s="34"/>
      <c r="G3" s="34"/>
      <c r="H3" s="66"/>
      <c r="I3" s="34"/>
      <c r="J3" s="34"/>
    </row>
    <row r="4" spans="1:10" s="3" customFormat="1" ht="19.5" customHeight="1" x14ac:dyDescent="0.25">
      <c r="A4" s="31" t="s">
        <v>28</v>
      </c>
      <c r="B4" s="6" t="s">
        <v>30</v>
      </c>
      <c r="C4" s="6" t="s">
        <v>33</v>
      </c>
      <c r="D4" s="48" t="s">
        <v>34</v>
      </c>
      <c r="E4" s="6" t="s">
        <v>36</v>
      </c>
      <c r="F4" s="6" t="s">
        <v>37</v>
      </c>
      <c r="G4" s="6" t="s">
        <v>38</v>
      </c>
      <c r="H4" s="67" t="s">
        <v>39</v>
      </c>
      <c r="I4" s="6" t="s">
        <v>42</v>
      </c>
      <c r="J4" s="6" t="s">
        <v>44</v>
      </c>
    </row>
    <row r="5" spans="1:10" ht="19.5" customHeight="1" x14ac:dyDescent="0.25">
      <c r="A5" s="31" t="s">
        <v>56</v>
      </c>
      <c r="B5" s="7" t="s">
        <v>31</v>
      </c>
      <c r="C5" s="7" t="s">
        <v>47</v>
      </c>
      <c r="D5" s="48" t="s">
        <v>35</v>
      </c>
      <c r="E5" s="7" t="s">
        <v>57</v>
      </c>
      <c r="F5" s="7" t="s">
        <v>53</v>
      </c>
      <c r="G5" s="64">
        <v>12345</v>
      </c>
      <c r="H5" s="8" t="s">
        <v>40</v>
      </c>
      <c r="I5" s="69" t="s">
        <v>49</v>
      </c>
      <c r="J5" s="8" t="s">
        <v>45</v>
      </c>
    </row>
    <row r="6" spans="1:10" ht="19.5" customHeight="1" x14ac:dyDescent="0.25">
      <c r="A6" s="31" t="s">
        <v>29</v>
      </c>
      <c r="B6" s="7" t="s">
        <v>32</v>
      </c>
      <c r="C6" s="7" t="s">
        <v>48</v>
      </c>
      <c r="D6" s="48"/>
      <c r="E6" s="7" t="s">
        <v>52</v>
      </c>
      <c r="F6" s="7" t="s">
        <v>53</v>
      </c>
      <c r="G6" s="64">
        <v>9876</v>
      </c>
      <c r="H6" s="8" t="s">
        <v>41</v>
      </c>
      <c r="I6" s="69" t="s">
        <v>43</v>
      </c>
      <c r="J6" s="8" t="s">
        <v>46</v>
      </c>
    </row>
  </sheetData>
  <sheetProtection formatCells="0" formatColumns="0" formatRows="0" insertColumns="0" insertRows="0" insertHyperlinks="0" deleteColumns="0" deleteRows="0" selectLockedCells="1" sort="0" autoFilter="0" pivotTables="0"/>
  <hyperlinks>
    <hyperlink ref="I5" r:id="rId1"/>
    <hyperlink ref="I6" r:id="rId2"/>
  </hyperlinks>
  <printOptions horizontalCentered="1"/>
  <pageMargins left="0.25" right="0.25" top="0.75" bottom="0.75" header="0.3" footer="0.3"/>
  <pageSetup paperSize="9" fitToHeight="0" orientation="portrait" r:id="rId3"/>
  <headerFooter differentFirst="1" alignWithMargins="0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7</vt:i4>
      </vt:variant>
    </vt:vector>
  </HeadingPairs>
  <TitlesOfParts>
    <vt:vector size="9" baseType="lpstr">
      <vt:lpstr>Есеп-шот</vt:lpstr>
      <vt:lpstr>Тұтынушылар</vt:lpstr>
      <vt:lpstr>'Есеп-шот'!Print_Titles</vt:lpstr>
      <vt:lpstr>Тұтынушылар!Print_Titles</vt:lpstr>
      <vt:lpstr>Депозит</vt:lpstr>
      <vt:lpstr>ЕсепШотЖалпы</vt:lpstr>
      <vt:lpstr>КомпанияАты</vt:lpstr>
      <vt:lpstr>ТұтынушыҚарау</vt:lpstr>
      <vt:lpstr>ШотАты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2013-12-16T21:59:38Z</dcterms:created>
  <dcterms:modified xsi:type="dcterms:W3CDTF">2014-04-01T13:02:00Z</dcterms:modified>
</cp:coreProperties>
</file>