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eli\projects\Office_Online\technicians\PBarborik\templates\SC_LQA\KKZ\target\"/>
    </mc:Choice>
  </mc:AlternateContent>
  <bookViews>
    <workbookView xWindow="0" yWindow="0" windowWidth="20490" windowHeight="7515"/>
  </bookViews>
  <sheets>
    <sheet name="Қаражат есебі" sheetId="1" r:id="rId1"/>
  </sheets>
  <definedNames>
    <definedName name="_xlnm.Print_Titles" localSheetId="0">'Қаражат есебі'!$10:$10</definedName>
    <definedName name="АяқталуКүні">'Қаражат есебі'!$D$7</definedName>
    <definedName name="БасталуКүні">'Қаражат есебі'!$D$6</definedName>
    <definedName name="ЖолАқысы">'Қаражат есебі'!$H$5</definedName>
  </definedNames>
  <calcPr calcId="152511"/>
</workbook>
</file>

<file path=xl/calcChain.xml><?xml version="1.0" encoding="utf-8"?>
<calcChain xmlns="http://schemas.openxmlformats.org/spreadsheetml/2006/main">
  <c r="I16" i="1" l="1"/>
  <c r="K16" i="1" s="1"/>
  <c r="K8" i="1"/>
  <c r="J8" i="1"/>
  <c r="J6" i="1"/>
  <c r="I14" i="1"/>
  <c r="K14" i="1" s="1"/>
  <c r="I15" i="1"/>
  <c r="K15" i="1" s="1"/>
  <c r="I17" i="1"/>
  <c r="K17" i="1" s="1"/>
  <c r="I13" i="1"/>
  <c r="K13" i="1" s="1"/>
  <c r="I11" i="1"/>
  <c r="K11" i="1" s="1"/>
  <c r="I12" i="1"/>
  <c r="K12" i="1" s="1"/>
  <c r="K6" i="1" l="1"/>
  <c r="K2" i="1"/>
</calcChain>
</file>

<file path=xl/sharedStrings.xml><?xml version="1.0" encoding="utf-8"?>
<sst xmlns="http://schemas.openxmlformats.org/spreadsheetml/2006/main" count="52" uniqueCount="43">
  <si>
    <t xml:space="preserve"> </t>
  </si>
  <si>
    <t>Қаражат есебі</t>
  </si>
  <si>
    <t>050915, Алматы қаласы, Желтоқсан көшесі, 898</t>
  </si>
  <si>
    <t>ШЫҒЫНДАР ЕСЕБІНІҢ ҚОРЫТЫНДЫСЫ</t>
  </si>
  <si>
    <t>ҚОНАҚ ҮЙ</t>
  </si>
  <si>
    <t>ТАСЫМАЛДАУ/ЖОЛ АҚЫСЫ</t>
  </si>
  <si>
    <t>ТАМАҚТАР</t>
  </si>
  <si>
    <t>БАСҚА</t>
  </si>
  <si>
    <t>Аты:</t>
  </si>
  <si>
    <t>Азат Рақымұлы</t>
  </si>
  <si>
    <t>Мақсаты:</t>
  </si>
  <si>
    <t>Жылдық сату семинары</t>
  </si>
  <si>
    <t>Жол ақысы:</t>
  </si>
  <si>
    <t>Бөл.:</t>
  </si>
  <si>
    <t>Сату</t>
  </si>
  <si>
    <t>Басталу күні:</t>
  </si>
  <si>
    <t>Тамаққа жұмсалған шығындар:</t>
  </si>
  <si>
    <t>Басқарушы директор</t>
  </si>
  <si>
    <t>Аяқталу күні:</t>
  </si>
  <si>
    <t>Қонақ үйге жұмсалған шығындар:</t>
  </si>
  <si>
    <t>Басшы:</t>
  </si>
  <si>
    <t>Серік Нұрбекұлы</t>
  </si>
  <si>
    <t>Бекіткен:</t>
  </si>
  <si>
    <t>Телефонға жұмсалған шығындар:</t>
  </si>
  <si>
    <t>Күні</t>
  </si>
  <si>
    <t>Шот</t>
  </si>
  <si>
    <t>Сипаттама</t>
  </si>
  <si>
    <t>Қонақ үй</t>
  </si>
  <si>
    <t>Тамақтар</t>
  </si>
  <si>
    <t>Транспорт</t>
  </si>
  <si>
    <t>Бастау</t>
  </si>
  <si>
    <t>Аяқтау</t>
  </si>
  <si>
    <t>Сату және маркетинг</t>
  </si>
  <si>
    <t>Әуежайға апару/ұшу</t>
  </si>
  <si>
    <t>Қонақ үй (2 түн)</t>
  </si>
  <si>
    <t>Келісім төлемдері</t>
  </si>
  <si>
    <t>Әуежайға апару</t>
  </si>
  <si>
    <t>Басқа</t>
  </si>
  <si>
    <t>Жол ақысы</t>
  </si>
  <si>
    <t>Қорытынды</t>
  </si>
  <si>
    <t>Тамақ және такси</t>
  </si>
  <si>
    <t>Балдырған ойыншықтары</t>
  </si>
  <si>
    <t>Лауазымы: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</si>
</sst>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&quot;$&quot;#,##0.00&quot;/day&quot;"/>
    <numFmt numFmtId="167" formatCode="&quot;$&quot;#,##0.00"/>
    <numFmt numFmtId="168" formatCode="&quot;₸&quot;#,##0.00&quot;/км&quot;"/>
    <numFmt numFmtId="169" formatCode="&quot;₸&quot;#,##0.00&quot;/күн&quot;"/>
    <numFmt numFmtId="170" formatCode="&quot;₸&quot;#,##0.00&quot;/түн&quot;"/>
    <numFmt numFmtId="171" formatCode="&quot;₸&quot;#,##0.00"/>
    <numFmt numFmtId="172" formatCode="#,##0.0_)&quot;км&quot;;\(#,##0.0\)&quot;км&quot;"/>
    <numFmt numFmtId="173" formatCode="[$₸-43F]#,##0.00"/>
  </numFmts>
  <fonts count="21" x14ac:knownFonts="1">
    <font>
      <sz val="10"/>
      <color theme="1"/>
      <name val="Segoe UI"/>
      <family val="2"/>
      <scheme val="minor"/>
    </font>
    <font>
      <sz val="11"/>
      <color theme="1"/>
      <name val="Segoe UI"/>
      <family val="2"/>
      <scheme val="minor"/>
    </font>
    <font>
      <sz val="9"/>
      <color theme="1"/>
      <name val="Segoe UI"/>
      <family val="2"/>
      <scheme val="minor"/>
    </font>
    <font>
      <sz val="10"/>
      <color theme="4"/>
      <name val="Segoe UI"/>
      <family val="2"/>
      <scheme val="minor"/>
    </font>
    <font>
      <sz val="10"/>
      <color theme="1"/>
      <name val="Segoe UI"/>
      <family val="2"/>
      <scheme val="minor"/>
    </font>
    <font>
      <sz val="10"/>
      <color theme="1"/>
      <name val="Segoe UI"/>
      <family val="2"/>
      <scheme val="major"/>
    </font>
    <font>
      <u/>
      <sz val="10"/>
      <color theme="4"/>
      <name val="Segoe UI"/>
      <family val="2"/>
      <scheme val="minor"/>
    </font>
    <font>
      <b/>
      <sz val="11"/>
      <color theme="0"/>
      <name val="Segoe UI"/>
      <family val="2"/>
      <scheme val="minor"/>
    </font>
    <font>
      <b/>
      <sz val="10"/>
      <color theme="0"/>
      <name val="Segoe UI"/>
      <family val="2"/>
      <scheme val="minor"/>
    </font>
    <font>
      <sz val="10"/>
      <color theme="0"/>
      <name val="Segoe UI"/>
      <family val="2"/>
      <scheme val="minor"/>
    </font>
    <font>
      <sz val="9"/>
      <color theme="0"/>
      <name val="Segoe UI"/>
      <family val="2"/>
      <scheme val="minor"/>
    </font>
    <font>
      <b/>
      <sz val="26"/>
      <color theme="0"/>
      <name val="Segoe UI"/>
      <family val="2"/>
      <scheme val="major"/>
    </font>
    <font>
      <b/>
      <sz val="12"/>
      <color theme="0"/>
      <name val="Segoe UI"/>
      <family val="2"/>
      <scheme val="major"/>
    </font>
    <font>
      <b/>
      <sz val="12"/>
      <color theme="0"/>
      <name val="Segoe UI"/>
      <family val="1"/>
      <scheme val="major"/>
    </font>
    <font>
      <b/>
      <sz val="14"/>
      <color theme="0"/>
      <name val="Segoe UI"/>
      <family val="2"/>
      <scheme val="major"/>
    </font>
    <font>
      <b/>
      <sz val="16"/>
      <color theme="0"/>
      <name val="Segoe UI"/>
      <family val="2"/>
      <scheme val="minor"/>
    </font>
    <font>
      <b/>
      <sz val="9"/>
      <color theme="0"/>
      <name val="Segoe UI"/>
      <family val="2"/>
      <scheme val="minor"/>
    </font>
    <font>
      <b/>
      <sz val="28"/>
      <color theme="0"/>
      <name val="Segoe UI"/>
      <family val="2"/>
      <scheme val="major"/>
    </font>
    <font>
      <b/>
      <sz val="13"/>
      <color theme="0"/>
      <name val="Segoe UI"/>
      <family val="2"/>
      <scheme val="major"/>
    </font>
    <font>
      <sz val="11"/>
      <color theme="3"/>
      <name val="Segoe UI"/>
      <family val="2"/>
      <scheme val="major"/>
    </font>
    <font>
      <b/>
      <sz val="8"/>
      <color theme="0"/>
      <name val="Segoe U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</fills>
  <borders count="3">
    <border>
      <left/>
      <right/>
      <top/>
      <bottom/>
      <diagonal/>
    </border>
    <border>
      <left style="thin">
        <color theme="4"/>
      </left>
      <right style="thick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medium">
        <color theme="4" tint="0.79998168889431442"/>
      </bottom>
      <diagonal/>
    </border>
  </borders>
  <cellStyleXfs count="10">
    <xf numFmtId="0" fontId="0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1" fillId="5" borderId="0" applyNumberFormat="0" applyBorder="0" applyAlignment="0" applyProtection="0"/>
    <xf numFmtId="0" fontId="3" fillId="0" borderId="0" applyNumberFormat="0" applyFill="0" applyBorder="0" applyAlignment="0" applyProtection="0"/>
    <xf numFmtId="0" fontId="12" fillId="5" borderId="0" applyNumberFormat="0" applyBorder="0" applyProtection="0">
      <alignment vertical="center"/>
    </xf>
    <xf numFmtId="0" fontId="13" fillId="5" borderId="0" applyNumberFormat="0" applyBorder="0" applyProtection="0">
      <alignment horizontal="left"/>
    </xf>
    <xf numFmtId="0" fontId="8" fillId="5" borderId="0" applyNumberFormat="0" applyBorder="0" applyAlignment="0" applyProtection="0"/>
    <xf numFmtId="167" fontId="14" fillId="0" borderId="0" applyFill="0" applyBorder="0" applyProtection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/>
    </xf>
    <xf numFmtId="0" fontId="0" fillId="3" borderId="0" xfId="0" applyFill="1">
      <alignment vertical="center"/>
    </xf>
    <xf numFmtId="0" fontId="2" fillId="3" borderId="0" xfId="0" applyFont="1" applyFill="1">
      <alignment vertical="center"/>
    </xf>
    <xf numFmtId="0" fontId="9" fillId="3" borderId="0" xfId="0" applyFont="1" applyFill="1">
      <alignment vertical="center"/>
    </xf>
    <xf numFmtId="0" fontId="10" fillId="3" borderId="0" xfId="0" applyFont="1" applyFill="1">
      <alignment vertical="center"/>
    </xf>
    <xf numFmtId="0" fontId="10" fillId="3" borderId="0" xfId="0" applyFont="1" applyFill="1" applyBorder="1" applyAlignment="1">
      <alignment vertical="top"/>
    </xf>
    <xf numFmtId="0" fontId="9" fillId="3" borderId="0" xfId="0" applyFont="1" applyFill="1" applyBorder="1">
      <alignment vertical="center"/>
    </xf>
    <xf numFmtId="0" fontId="0" fillId="3" borderId="0" xfId="0" applyFill="1" applyBorder="1">
      <alignment vertical="center"/>
    </xf>
    <xf numFmtId="166" fontId="8" fillId="3" borderId="0" xfId="7" applyNumberFormat="1" applyFill="1" applyBorder="1" applyAlignment="1">
      <alignment horizontal="left" vertical="center" indent="1"/>
    </xf>
    <xf numFmtId="0" fontId="12" fillId="3" borderId="0" xfId="5" applyFill="1" applyBorder="1" applyAlignment="1">
      <alignment horizontal="left" indent="7"/>
    </xf>
    <xf numFmtId="0" fontId="12" fillId="3" borderId="0" xfId="5" applyFill="1" applyBorder="1" applyAlignment="1">
      <alignment horizontal="left" vertical="top" indent="7"/>
    </xf>
    <xf numFmtId="0" fontId="16" fillId="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3" borderId="2" xfId="0" applyFill="1" applyBorder="1">
      <alignment vertical="center"/>
    </xf>
    <xf numFmtId="0" fontId="9" fillId="3" borderId="2" xfId="0" applyFont="1" applyFill="1" applyBorder="1">
      <alignment vertical="center"/>
    </xf>
    <xf numFmtId="0" fontId="19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left" vertical="center" indent="2"/>
    </xf>
    <xf numFmtId="0" fontId="19" fillId="0" borderId="0" xfId="0" applyFont="1" applyFill="1" applyBorder="1" applyAlignment="1">
      <alignment horizontal="left" vertical="center" indent="1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right" vertical="center" indent="1"/>
    </xf>
    <xf numFmtId="0" fontId="7" fillId="3" borderId="0" xfId="0" applyFont="1" applyFill="1" applyBorder="1" applyAlignment="1">
      <alignment vertical="center"/>
    </xf>
    <xf numFmtId="0" fontId="9" fillId="3" borderId="0" xfId="7" applyFont="1" applyFill="1" applyAlignment="1">
      <alignment horizontal="left" vertical="center" indent="1"/>
    </xf>
    <xf numFmtId="167" fontId="19" fillId="0" borderId="0" xfId="0" applyNumberFormat="1" applyFont="1" applyFill="1" applyBorder="1" applyAlignment="1">
      <alignment horizontal="right" vertical="center"/>
    </xf>
    <xf numFmtId="167" fontId="0" fillId="0" borderId="0" xfId="0" applyNumberFormat="1">
      <alignment vertical="center"/>
    </xf>
    <xf numFmtId="0" fontId="0" fillId="3" borderId="0" xfId="0" applyNumberFormat="1" applyFill="1">
      <alignment vertical="center"/>
    </xf>
    <xf numFmtId="0" fontId="9" fillId="3" borderId="0" xfId="0" applyNumberFormat="1" applyFont="1" applyFill="1" applyBorder="1">
      <alignment vertical="center"/>
    </xf>
    <xf numFmtId="0" fontId="9" fillId="3" borderId="2" xfId="0" applyNumberFormat="1" applyFont="1" applyFill="1" applyBorder="1">
      <alignment vertical="center"/>
    </xf>
    <xf numFmtId="0" fontId="4" fillId="3" borderId="0" xfId="0" applyNumberFormat="1" applyFont="1" applyFill="1">
      <alignment vertical="center"/>
    </xf>
    <xf numFmtId="0" fontId="10" fillId="3" borderId="0" xfId="0" applyNumberFormat="1" applyFont="1" applyFill="1">
      <alignment vertical="center"/>
    </xf>
    <xf numFmtId="0" fontId="9" fillId="3" borderId="0" xfId="0" applyNumberFormat="1" applyFont="1" applyFill="1">
      <alignment vertical="center"/>
    </xf>
    <xf numFmtId="0" fontId="16" fillId="3" borderId="0" xfId="0" applyNumberFormat="1" applyFont="1" applyFill="1" applyAlignment="1">
      <alignment vertical="center"/>
    </xf>
    <xf numFmtId="0" fontId="16" fillId="3" borderId="0" xfId="0" applyNumberFormat="1" applyFont="1" applyFill="1" applyAlignment="1">
      <alignment horizontal="right" vertical="center" indent="1"/>
    </xf>
    <xf numFmtId="0" fontId="9" fillId="3" borderId="0" xfId="7" applyFont="1" applyFill="1" applyAlignment="1">
      <alignment horizontal="left" vertical="center" indent="2"/>
    </xf>
    <xf numFmtId="0" fontId="9" fillId="3" borderId="0" xfId="7" applyFont="1" applyFill="1" applyAlignment="1">
      <alignment horizontal="left" vertical="center" indent="7"/>
    </xf>
    <xf numFmtId="0" fontId="9" fillId="3" borderId="0" xfId="7" applyFont="1" applyFill="1" applyBorder="1" applyAlignment="1">
      <alignment horizontal="left" vertical="center" indent="1"/>
    </xf>
    <xf numFmtId="0" fontId="20" fillId="3" borderId="0" xfId="0" applyNumberFormat="1" applyFont="1" applyFill="1" applyAlignment="1">
      <alignment horizontal="left"/>
    </xf>
    <xf numFmtId="0" fontId="20" fillId="3" borderId="0" xfId="0" applyFont="1" applyFill="1" applyAlignment="1"/>
    <xf numFmtId="0" fontId="20" fillId="3" borderId="0" xfId="0" applyNumberFormat="1" applyFont="1" applyFill="1" applyAlignment="1"/>
    <xf numFmtId="0" fontId="9" fillId="3" borderId="0" xfId="7" applyNumberFormat="1" applyFont="1" applyFill="1" applyAlignment="1">
      <alignment horizontal="left" vertical="center"/>
    </xf>
    <xf numFmtId="168" fontId="9" fillId="3" borderId="0" xfId="7" applyNumberFormat="1" applyFont="1" applyFill="1" applyBorder="1" applyAlignment="1">
      <alignment horizontal="left" vertical="center" indent="1"/>
    </xf>
    <xf numFmtId="169" fontId="9" fillId="3" borderId="0" xfId="7" applyNumberFormat="1" applyFont="1" applyFill="1" applyBorder="1" applyAlignment="1">
      <alignment horizontal="left" vertical="center" indent="1"/>
    </xf>
    <xf numFmtId="170" fontId="9" fillId="3" borderId="0" xfId="7" applyNumberFormat="1" applyFont="1" applyFill="1" applyBorder="1" applyAlignment="1">
      <alignment horizontal="left" vertical="center" indent="1"/>
    </xf>
    <xf numFmtId="171" fontId="4" fillId="0" borderId="0" xfId="2" applyNumberFormat="1" applyFont="1" applyFill="1" applyBorder="1" applyAlignment="1">
      <alignment vertical="center"/>
    </xf>
    <xf numFmtId="171" fontId="4" fillId="0" borderId="0" xfId="2" applyNumberFormat="1" applyFont="1" applyFill="1" applyBorder="1" applyAlignment="1">
      <alignment horizontal="right" vertical="center"/>
    </xf>
    <xf numFmtId="172" fontId="4" fillId="0" borderId="0" xfId="1" applyNumberFormat="1" applyFont="1" applyFill="1" applyBorder="1" applyAlignment="1">
      <alignment horizontal="right" vertical="center"/>
    </xf>
    <xf numFmtId="171" fontId="0" fillId="0" borderId="0" xfId="2" applyNumberFormat="1" applyFont="1" applyFill="1" applyBorder="1" applyAlignment="1">
      <alignment vertical="center"/>
    </xf>
    <xf numFmtId="171" fontId="0" fillId="0" borderId="0" xfId="2" applyNumberFormat="1" applyFont="1" applyFill="1" applyBorder="1" applyAlignment="1">
      <alignment horizontal="right" vertical="center"/>
    </xf>
    <xf numFmtId="172" fontId="0" fillId="0" borderId="0" xfId="1" applyNumberFormat="1" applyFont="1" applyFill="1" applyBorder="1" applyAlignment="1">
      <alignment horizontal="right" vertical="center"/>
    </xf>
    <xf numFmtId="171" fontId="4" fillId="0" borderId="0" xfId="1" applyNumberFormat="1" applyFont="1" applyFill="1" applyBorder="1" applyAlignment="1">
      <alignment horizontal="right" vertical="center"/>
    </xf>
    <xf numFmtId="171" fontId="0" fillId="0" borderId="0" xfId="1" applyNumberFormat="1" applyFont="1" applyFill="1" applyBorder="1" applyAlignment="1">
      <alignment horizontal="right" vertical="center"/>
    </xf>
    <xf numFmtId="173" fontId="4" fillId="0" borderId="0" xfId="1" applyNumberFormat="1" applyFont="1" applyFill="1" applyBorder="1" applyAlignment="1">
      <alignment horizontal="right" vertical="center"/>
    </xf>
    <xf numFmtId="173" fontId="0" fillId="0" borderId="0" xfId="1" applyNumberFormat="1" applyFont="1" applyFill="1" applyBorder="1" applyAlignment="1">
      <alignment horizontal="right" vertical="center"/>
    </xf>
    <xf numFmtId="173" fontId="4" fillId="0" borderId="0" xfId="2" applyNumberFormat="1" applyFont="1" applyFill="1" applyBorder="1" applyAlignment="1">
      <alignment horizontal="right" vertical="center" indent="1"/>
    </xf>
    <xf numFmtId="173" fontId="0" fillId="0" borderId="0" xfId="2" applyNumberFormat="1" applyFont="1" applyFill="1" applyBorder="1" applyAlignment="1">
      <alignment horizontal="right" vertical="center" indent="1"/>
    </xf>
    <xf numFmtId="173" fontId="18" fillId="8" borderId="1" xfId="8" applyNumberFormat="1" applyFont="1" applyFill="1" applyBorder="1" applyAlignment="1">
      <alignment horizontal="center" vertical="center"/>
    </xf>
    <xf numFmtId="173" fontId="18" fillId="7" borderId="1" xfId="8" applyNumberFormat="1" applyFont="1" applyFill="1" applyBorder="1" applyAlignment="1">
      <alignment horizontal="center" vertical="center"/>
    </xf>
    <xf numFmtId="173" fontId="18" fillId="6" borderId="1" xfId="8" applyNumberFormat="1" applyFont="1" applyFill="1" applyBorder="1" applyAlignment="1">
      <alignment horizontal="center" vertical="center"/>
    </xf>
    <xf numFmtId="173" fontId="18" fillId="2" borderId="1" xfId="8" applyNumberFormat="1" applyFont="1" applyFill="1" applyBorder="1" applyAlignment="1">
      <alignment horizontal="center" vertical="center"/>
    </xf>
    <xf numFmtId="173" fontId="15" fillId="4" borderId="0" xfId="0" applyNumberFormat="1" applyFont="1" applyFill="1" applyBorder="1" applyAlignment="1">
      <alignment horizontal="center" vertical="center"/>
    </xf>
    <xf numFmtId="15" fontId="4" fillId="0" borderId="0" xfId="0" applyNumberFormat="1" applyFont="1" applyFill="1" applyBorder="1" applyAlignment="1">
      <alignment horizontal="right" vertical="center" indent="4"/>
    </xf>
    <xf numFmtId="15" fontId="0" fillId="0" borderId="0" xfId="0" applyNumberFormat="1" applyFont="1" applyFill="1" applyBorder="1" applyAlignment="1">
      <alignment horizontal="right" vertical="center" indent="4"/>
    </xf>
    <xf numFmtId="15" fontId="0" fillId="0" borderId="0" xfId="0" applyNumberFormat="1">
      <alignment vertical="center"/>
    </xf>
    <xf numFmtId="0" fontId="17" fillId="3" borderId="0" xfId="3" applyFont="1" applyFill="1" applyBorder="1" applyAlignment="1">
      <alignment horizontal="left" vertical="center" indent="1"/>
    </xf>
    <xf numFmtId="0" fontId="7" fillId="3" borderId="0" xfId="0" applyNumberFormat="1" applyFont="1" applyFill="1" applyBorder="1" applyAlignment="1">
      <alignment vertical="center"/>
    </xf>
    <xf numFmtId="15" fontId="9" fillId="3" borderId="0" xfId="7" applyNumberFormat="1" applyFont="1" applyFill="1" applyAlignment="1">
      <alignment horizontal="left" vertical="center"/>
    </xf>
  </cellXfs>
  <cellStyles count="10">
    <cellStyle name="1-тақырып" xfId="5" builtinId="16" customBuiltin="1"/>
    <cellStyle name="2-тақырып" xfId="6" builtinId="17" customBuiltin="1"/>
    <cellStyle name="3-тақырып" xfId="7" builtinId="18" customBuiltin="1"/>
    <cellStyle name="4-тақырып" xfId="8" builtinId="19" customBuiltin="1"/>
    <cellStyle name="Ашылмалы еренсілтеме" xfId="9" builtinId="9" customBuiltin="1"/>
    <cellStyle name="Валюта" xfId="2" builtinId="4"/>
    <cellStyle name="Еренсілтеме" xfId="4" builtinId="8" customBuiltin="1"/>
    <cellStyle name="Қалыпты" xfId="0" builtinId="0" customBuiltin="1"/>
    <cellStyle name="Тақырып" xfId="3" builtinId="15" customBuiltin="1"/>
    <cellStyle name="Үтір" xfId="1" builtinId="3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numFmt numFmtId="174" formatCode="&quot;$&quot;#,##0.00_);\(&quot;$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numFmt numFmtId="173" formatCode="[$₸-43F]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numFmt numFmtId="167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numFmt numFmtId="171" formatCode="&quot;₸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numFmt numFmtId="174" formatCode="&quot;$&quot;#,##0.00_);\(&quot;$&quot;#,##0.00\)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numFmt numFmtId="173" formatCode="[$₸-43F]#,##0.00"/>
      <alignment horizontal="right" vertical="center" textRotation="0" wrapText="0" relativeIndent="-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numFmt numFmtId="172" formatCode="#,##0.0_)&quot;км&quot;;\(#,##0.0\)&quot;км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numFmt numFmtId="172" formatCode="#,##0.0_)&quot;км&quot;;\(#,##0.0\)&quot;км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numFmt numFmtId="167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numFmt numFmtId="171" formatCode="&quot;₸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numFmt numFmtId="167" formatCode="&quot;$&quot;#,##0.0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numFmt numFmtId="171" formatCode="&quot;₸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numFmt numFmtId="167" formatCode="&quot;$&quot;#,##0.0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numFmt numFmtId="171" formatCode="&quot;₸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  <border diagonalUp="0" diagonalDown="0" outline="0">
        <left/>
        <right/>
        <top/>
        <bottom/>
      </border>
    </dxf>
    <dxf>
      <numFmt numFmtId="20" formatCode="d/mmm/yy"/>
      <fill>
        <patternFill patternType="none">
          <fgColor indexed="64"/>
          <bgColor indexed="65"/>
        </patternFill>
      </fill>
      <alignment horizontal="right" vertical="center" textRotation="0" wrapText="0" indent="4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ajor"/>
      </font>
      <alignment horizontal="center" vertical="center" textRotation="0" wrapText="0" indent="0" justifyLastLine="0" shrinkToFit="0" readingOrder="0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4" tint="0.79998168889431442"/>
        </patternFill>
      </fill>
    </dxf>
    <dxf>
      <border>
        <top style="medium">
          <color theme="4" tint="0.79998168889431442"/>
        </top>
      </border>
    </dxf>
    <dxf>
      <font>
        <b/>
        <i val="0"/>
        <color theme="3"/>
      </font>
      <border>
        <bottom style="medium">
          <color theme="4" tint="0.79998168889431442"/>
        </bottom>
        <horizontal/>
      </border>
    </dxf>
    <dxf>
      <border>
        <bottom style="medium">
          <color theme="4"/>
        </bottom>
      </border>
    </dxf>
  </dxfs>
  <tableStyles count="1" defaultTableStyle="Expense Report" defaultPivotStyle="PivotStyleLight16">
    <tableStyle name="Expense Report" pivot="0" count="4">
      <tableStyleElement type="wholeTable" dxfId="33"/>
      <tableStyleElement type="headerRow" dxfId="32"/>
      <tableStyleElement type="totalRow" dxfId="31"/>
      <tableStyleElement type="secondRowStripe" dxfId="30"/>
    </tableStyle>
  </tableStyles>
  <colors>
    <mruColors>
      <color rgb="FF7954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ШығындарКестесі" displayName="ШығындарКестесі" ref="A10:L17" headerRowDxfId="24" dataDxfId="23" totalsRowDxfId="22">
  <tableColumns count="12">
    <tableColumn id="1" name="Күні" totalsRowLabel="Totals" dataDxfId="21" totalsRowDxfId="20"/>
    <tableColumn id="2" name="Шот" dataDxfId="19" totalsRowDxfId="18"/>
    <tableColumn id="3" name="Сипаттама" dataDxfId="17" totalsRowDxfId="16"/>
    <tableColumn id="4" name="Қонақ үй" totalsRowFunction="sum" dataDxfId="15" totalsRowDxfId="14"/>
    <tableColumn id="8" name="Тамақтар" totalsRowFunction="sum" dataDxfId="13" totalsRowDxfId="12"/>
    <tableColumn id="5" name="Транспорт" totalsRowFunction="sum" dataDxfId="11" totalsRowDxfId="10"/>
    <tableColumn id="6" name="Бастау" dataDxfId="9"/>
    <tableColumn id="7" name="Аяқтау" dataDxfId="8"/>
    <tableColumn id="12" name="Жол ақысы" totalsRowFunction="sum" dataDxfId="7" totalsRowDxfId="6">
      <calculatedColumnFormula>IF(COUNTA(ШығындарКестесі[[#This Row],[Бастау]:[Аяқтау]])=2,(ШығындарКестесі[[#This Row],[Аяқтау]]-ШығындарКестесі[[#This Row],[Бастау]])*ЖолАқысы,"")</calculatedColumnFormula>
    </tableColumn>
    <tableColumn id="9" name="Басқа" totalsRowFunction="sum" dataDxfId="5" totalsRowDxfId="4"/>
    <tableColumn id="11" name="Қорытынды" totalsRowFunction="sum" dataDxfId="3" totalsRowDxfId="2">
      <calculatedColumnFormula>IF(COUNTA(ШығындарКестесі[[#This Row],[Күні]:[Аяқтау]])=0,"",SUM(ШығындарКестесі[[#This Row],[Қонақ үй]:[Транспорт]],ШығындарКестесі[[#This Row],[Жол ақысы]:[Басқа]]))</calculatedColumnFormula>
    </tableColumn>
    <tableColumn id="10" name=" " dataDxfId="1" totalsRowDxfId="0"/>
  </tableColumns>
  <tableStyleInfo name="Expense Report" showFirstColumn="0" showLastColumn="0" showRowStripes="1" showColumnStripes="0"/>
  <extLst>
    <ext xmlns:x14="http://schemas.microsoft.com/office/spreadsheetml/2009/9/main" uri="{504A1905-F514-4f6f-8877-14C23A59335A}">
      <x14:table altText="Қаражат есебінің деректері" altTextSummary="Қонақ үй, тамақ, телефон, жол ақысы және т.б. шығындар секілді саяхаттау кезіндегі шығындардың тізімі және мәліметі"/>
    </ext>
  </extLst>
</table>
</file>

<file path=xl/theme/theme1.xml><?xml version="1.0" encoding="utf-8"?>
<a:theme xmlns:a="http://schemas.openxmlformats.org/drawingml/2006/main" name="Metropolitan">
  <a:themeElements>
    <a:clrScheme name="Expense Report">
      <a:dk1>
        <a:sysClr val="windowText" lastClr="000000"/>
      </a:dk1>
      <a:lt1>
        <a:sysClr val="window" lastClr="FFFFFF"/>
      </a:lt1>
      <a:dk2>
        <a:srgbClr val="5A5A5A"/>
      </a:dk2>
      <a:lt2>
        <a:srgbClr val="F0F0F0"/>
      </a:lt2>
      <a:accent1>
        <a:srgbClr val="438C9B"/>
      </a:accent1>
      <a:accent2>
        <a:srgbClr val="DA1FA2"/>
      </a:accent2>
      <a:accent3>
        <a:srgbClr val="F2C911"/>
      </a:accent3>
      <a:accent4>
        <a:srgbClr val="6D5CA7"/>
      </a:accent4>
      <a:accent5>
        <a:srgbClr val="F44A4A"/>
      </a:accent5>
      <a:accent6>
        <a:srgbClr val="759D33"/>
      </a:accent6>
      <a:hlink>
        <a:srgbClr val="6D5CA7"/>
      </a:hlink>
      <a:folHlink>
        <a:srgbClr val="DA1FA2"/>
      </a:folHlink>
    </a:clrScheme>
    <a:fontScheme name="Expense Report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Metropolitan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00000"/>
                <a:lumMod val="110000"/>
              </a:schemeClr>
            </a:gs>
            <a:gs pos="50000">
              <a:schemeClr val="phClr">
                <a:tint val="75000"/>
                <a:satMod val="101000"/>
                <a:lumMod val="105000"/>
              </a:schemeClr>
            </a:gs>
            <a:gs pos="100000">
              <a:schemeClr val="phClr">
                <a:tint val="82000"/>
                <a:satMod val="104000"/>
                <a:lumMod val="105000"/>
              </a:schemeClr>
            </a:gs>
          </a:gsLst>
          <a:lin ang="2700000" scaled="0"/>
        </a:gradFill>
        <a:gradFill rotWithShape="1">
          <a:gsLst>
            <a:gs pos="0">
              <a:schemeClr val="phClr">
                <a:tint val="97000"/>
                <a:satMod val="100000"/>
                <a:lumMod val="102000"/>
              </a:schemeClr>
            </a:gs>
            <a:gs pos="50000">
              <a:schemeClr val="phClr">
                <a:shade val="100000"/>
                <a:satMod val="100000"/>
                <a:lumMod val="100000"/>
              </a:schemeClr>
            </a:gs>
            <a:gs pos="100000">
              <a:schemeClr val="phClr">
                <a:shade val="80000"/>
                <a:satMod val="100000"/>
                <a:lumMod val="99000"/>
              </a:schemeClr>
            </a:gs>
          </a:gsLst>
          <a:lin ang="27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solidFill>
          <a:schemeClr val="phClr">
            <a:shade val="95000"/>
            <a:satMod val="170000"/>
          </a:schemeClr>
        </a:soli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Metropolitan" id="{4C5440D6-04D2-4954-96CF-F251137069B2}" vid="{79CFCA13-9412-4290-BB4B-85112F88857B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L17"/>
  <sheetViews>
    <sheetView showGridLines="0" tabSelected="1" zoomScaleNormal="100" workbookViewId="0">
      <selection sqref="A1:B2"/>
    </sheetView>
  </sheetViews>
  <sheetFormatPr defaultColWidth="9.140625" defaultRowHeight="24" customHeight="1" x14ac:dyDescent="0.25"/>
  <cols>
    <col min="1" max="1" width="20.42578125" style="65" customWidth="1"/>
    <col min="2" max="2" width="24.7109375" customWidth="1"/>
    <col min="3" max="3" width="27" customWidth="1"/>
    <col min="4" max="4" width="10.42578125" style="27" customWidth="1"/>
    <col min="5" max="5" width="12.85546875" style="27" customWidth="1"/>
    <col min="6" max="6" width="13" style="27" customWidth="1"/>
    <col min="7" max="7" width="32.7109375" bestFit="1" customWidth="1"/>
    <col min="8" max="8" width="15.7109375" customWidth="1"/>
    <col min="9" max="9" width="16.85546875" customWidth="1"/>
    <col min="10" max="10" width="22.7109375" style="27" customWidth="1"/>
    <col min="11" max="11" width="22.7109375" customWidth="1"/>
    <col min="12" max="12" width="2.140625" customWidth="1"/>
  </cols>
  <sheetData>
    <row r="1" spans="1:12" ht="25.5" customHeight="1" x14ac:dyDescent="0.3">
      <c r="A1" s="66" t="s">
        <v>1</v>
      </c>
      <c r="B1" s="66"/>
      <c r="C1" s="12" t="s">
        <v>41</v>
      </c>
      <c r="D1" s="28"/>
      <c r="E1" s="29"/>
      <c r="F1" s="29"/>
      <c r="G1" s="9"/>
      <c r="H1" s="9"/>
      <c r="I1" s="4"/>
      <c r="J1" s="34"/>
      <c r="K1" s="4"/>
      <c r="L1" s="4"/>
    </row>
    <row r="2" spans="1:12" ht="29.25" customHeight="1" x14ac:dyDescent="0.25">
      <c r="A2" s="66"/>
      <c r="B2" s="66"/>
      <c r="C2" s="13" t="s">
        <v>2</v>
      </c>
      <c r="D2" s="28"/>
      <c r="E2" s="29"/>
      <c r="F2" s="29"/>
      <c r="G2" s="9"/>
      <c r="H2" s="9"/>
      <c r="I2" s="14"/>
      <c r="J2" s="35" t="s">
        <v>3</v>
      </c>
      <c r="K2" s="62">
        <f>SUM(ШығындарКестесі[Қорытынды])</f>
        <v>1290.7000000000007</v>
      </c>
      <c r="L2" s="4"/>
    </row>
    <row r="3" spans="1:12" ht="6" customHeight="1" thickBot="1" x14ac:dyDescent="0.3">
      <c r="A3" s="17"/>
      <c r="B3" s="18"/>
      <c r="C3" s="18"/>
      <c r="D3" s="30"/>
      <c r="E3" s="30"/>
      <c r="F3" s="30"/>
      <c r="G3" s="18"/>
      <c r="H3" s="18"/>
      <c r="I3" s="9"/>
      <c r="J3" s="67"/>
      <c r="K3" s="24"/>
      <c r="L3" s="10"/>
    </row>
    <row r="4" spans="1:12" ht="6" customHeight="1" x14ac:dyDescent="0.25">
      <c r="A4" s="10"/>
      <c r="B4" s="9"/>
      <c r="C4" s="9"/>
      <c r="D4" s="29"/>
      <c r="E4" s="29"/>
      <c r="F4" s="29"/>
      <c r="G4" s="9"/>
      <c r="H4" s="9"/>
      <c r="I4" s="9"/>
      <c r="J4" s="67"/>
      <c r="K4" s="24"/>
      <c r="L4" s="10"/>
    </row>
    <row r="5" spans="1:12" ht="23.25" customHeight="1" x14ac:dyDescent="0.15">
      <c r="A5" s="36" t="s">
        <v>8</v>
      </c>
      <c r="B5" s="25" t="s">
        <v>9</v>
      </c>
      <c r="C5" s="37" t="s">
        <v>10</v>
      </c>
      <c r="D5" s="42" t="s">
        <v>11</v>
      </c>
      <c r="E5" s="31"/>
      <c r="F5" s="28"/>
      <c r="G5" s="38" t="s">
        <v>12</v>
      </c>
      <c r="H5" s="43">
        <v>0.5</v>
      </c>
      <c r="I5" s="4"/>
      <c r="J5" s="39" t="s">
        <v>4</v>
      </c>
      <c r="K5" s="40" t="s">
        <v>5</v>
      </c>
      <c r="L5" s="4"/>
    </row>
    <row r="6" spans="1:12" ht="23.25" customHeight="1" x14ac:dyDescent="0.25">
      <c r="A6" s="36" t="s">
        <v>13</v>
      </c>
      <c r="B6" s="25" t="s">
        <v>14</v>
      </c>
      <c r="C6" s="37" t="s">
        <v>15</v>
      </c>
      <c r="D6" s="68">
        <v>41883</v>
      </c>
      <c r="E6" s="68"/>
      <c r="F6" s="28"/>
      <c r="G6" s="38" t="s">
        <v>16</v>
      </c>
      <c r="H6" s="44">
        <v>30</v>
      </c>
      <c r="I6" s="4"/>
      <c r="J6" s="60">
        <f>SUM(ШығындарКестесі[Қонақ үй])</f>
        <v>445</v>
      </c>
      <c r="K6" s="61">
        <f>SUM(ШығындарКестесі[Транспорт],ШығындарКестесі[Жол ақысы])</f>
        <v>745.70000000000073</v>
      </c>
      <c r="L6" s="4"/>
    </row>
    <row r="7" spans="1:12" ht="23.25" customHeight="1" x14ac:dyDescent="0.15">
      <c r="A7" s="36" t="s">
        <v>42</v>
      </c>
      <c r="B7" s="25" t="s">
        <v>17</v>
      </c>
      <c r="C7" s="37" t="s">
        <v>18</v>
      </c>
      <c r="D7" s="68">
        <v>41887</v>
      </c>
      <c r="E7" s="68"/>
      <c r="F7" s="28"/>
      <c r="G7" s="38" t="s">
        <v>19</v>
      </c>
      <c r="H7" s="45">
        <v>200</v>
      </c>
      <c r="I7" s="4"/>
      <c r="J7" s="41" t="s">
        <v>6</v>
      </c>
      <c r="K7" s="40" t="s">
        <v>7</v>
      </c>
      <c r="L7" s="11"/>
    </row>
    <row r="8" spans="1:12" ht="23.25" customHeight="1" x14ac:dyDescent="0.25">
      <c r="A8" s="36" t="s">
        <v>20</v>
      </c>
      <c r="B8" s="25" t="s">
        <v>21</v>
      </c>
      <c r="C8" s="37" t="s">
        <v>22</v>
      </c>
      <c r="D8" s="42" t="s">
        <v>21</v>
      </c>
      <c r="E8" s="31"/>
      <c r="F8" s="28"/>
      <c r="G8" s="38" t="s">
        <v>23</v>
      </c>
      <c r="H8" s="44">
        <v>10</v>
      </c>
      <c r="I8" s="4"/>
      <c r="J8" s="58">
        <f>SUM(ШығындарКестесі[Тамақтар])</f>
        <v>75</v>
      </c>
      <c r="K8" s="59">
        <f>SUM(ШығындарКестесі[Басқа])</f>
        <v>25</v>
      </c>
      <c r="L8" s="4"/>
    </row>
    <row r="9" spans="1:12" ht="12" customHeight="1" x14ac:dyDescent="0.25">
      <c r="A9" s="7"/>
      <c r="B9" s="7"/>
      <c r="C9" s="7"/>
      <c r="D9" s="32"/>
      <c r="E9" s="32"/>
      <c r="F9" s="32"/>
      <c r="G9" s="7"/>
      <c r="H9" s="6"/>
      <c r="I9" s="6"/>
      <c r="J9" s="33"/>
      <c r="K9" s="8"/>
      <c r="L9" s="5"/>
    </row>
    <row r="10" spans="1:12" s="1" customFormat="1" ht="24" customHeight="1" x14ac:dyDescent="0.25">
      <c r="A10" s="20" t="s">
        <v>24</v>
      </c>
      <c r="B10" s="21" t="s">
        <v>25</v>
      </c>
      <c r="C10" s="22" t="s">
        <v>26</v>
      </c>
      <c r="D10" s="26" t="s">
        <v>27</v>
      </c>
      <c r="E10" s="26" t="s">
        <v>28</v>
      </c>
      <c r="F10" s="26" t="s">
        <v>29</v>
      </c>
      <c r="G10" s="19" t="s">
        <v>30</v>
      </c>
      <c r="H10" s="19" t="s">
        <v>31</v>
      </c>
      <c r="I10" s="19" t="s">
        <v>38</v>
      </c>
      <c r="J10" s="26" t="s">
        <v>37</v>
      </c>
      <c r="K10" s="23" t="s">
        <v>39</v>
      </c>
      <c r="L10" s="16" t="s">
        <v>0</v>
      </c>
    </row>
    <row r="11" spans="1:12" s="1" customFormat="1" ht="24" customHeight="1" x14ac:dyDescent="0.25">
      <c r="A11" s="63">
        <v>41883</v>
      </c>
      <c r="B11" s="2" t="s">
        <v>32</v>
      </c>
      <c r="C11" s="3" t="s">
        <v>33</v>
      </c>
      <c r="D11" s="46"/>
      <c r="E11" s="47"/>
      <c r="F11" s="47">
        <v>428</v>
      </c>
      <c r="G11" s="48">
        <v>11378.5</v>
      </c>
      <c r="H11" s="48">
        <v>11456.2</v>
      </c>
      <c r="I11" s="54">
        <f>IF(COUNTA(ШығындарКестесі[[#This Row],[Бастау]:[Аяқтау]])=2,(ШығындарКестесі[[#This Row],[Аяқтау]]-ШығындарКестесі[[#This Row],[Бастау]])*ЖолАқысы,"")</f>
        <v>38.850000000000364</v>
      </c>
      <c r="J11" s="52"/>
      <c r="K11" s="56">
        <f>IF(COUNTA(ШығындарКестесі[[#This Row],[Күні]:[Аяқтау]])=0,"",SUM(ШығындарКестесі[[#This Row],[Қонақ үй]:[Транспорт]],ШығындарКестесі[[#This Row],[Жол ақысы]:[Басқа]]))</f>
        <v>466.85000000000036</v>
      </c>
      <c r="L11" s="15"/>
    </row>
    <row r="12" spans="1:12" s="1" customFormat="1" ht="24" customHeight="1" x14ac:dyDescent="0.25">
      <c r="A12" s="63">
        <v>41883</v>
      </c>
      <c r="B12" s="2" t="s">
        <v>32</v>
      </c>
      <c r="C12" s="3" t="s">
        <v>34</v>
      </c>
      <c r="D12" s="46">
        <v>445</v>
      </c>
      <c r="E12" s="47"/>
      <c r="F12" s="47">
        <v>225</v>
      </c>
      <c r="G12" s="48"/>
      <c r="H12" s="48"/>
      <c r="I12" s="54" t="str">
        <f>IF(COUNTA(ШығындарКестесі[[#This Row],[Бастау]:[Аяқтау]])=2,(ШығындарКестесі[[#This Row],[Аяқтау]]-ШығындарКестесі[[#This Row],[Бастау]])*ЖолАқысы,"")</f>
        <v/>
      </c>
      <c r="J12" s="52"/>
      <c r="K12" s="56">
        <f>IF(COUNTA(ШығындарКестесі[[#This Row],[Күні]:[Аяқтау]])=0,"",SUM(ШығындарКестесі[[#This Row],[Қонақ үй]:[Транспорт]],ШығындарКестесі[[#This Row],[Жол ақысы]:[Басқа]]))</f>
        <v>670</v>
      </c>
      <c r="L12" s="15"/>
    </row>
    <row r="13" spans="1:12" s="1" customFormat="1" ht="24" customHeight="1" x14ac:dyDescent="0.25">
      <c r="A13" s="63">
        <v>41883</v>
      </c>
      <c r="B13" s="2" t="s">
        <v>32</v>
      </c>
      <c r="C13" s="3" t="s">
        <v>35</v>
      </c>
      <c r="D13" s="46"/>
      <c r="E13" s="47"/>
      <c r="F13" s="47"/>
      <c r="G13" s="48"/>
      <c r="H13" s="48"/>
      <c r="I13" s="54" t="str">
        <f>IF(COUNTA(ШығындарКестесі[[#This Row],[Бастау]:[Аяқтау]])=2,(ШығындарКестесі[[#This Row],[Аяқтау]]-ШығындарКестесі[[#This Row],[Бастау]])*ЖолАқысы,"")</f>
        <v/>
      </c>
      <c r="J13" s="52">
        <v>25</v>
      </c>
      <c r="K13" s="56">
        <f>IF(COUNTA(ШығындарКестесі[[#This Row],[Күні]:[Аяқтау]])=0,"",SUM(ШығындарКестесі[[#This Row],[Қонақ үй]:[Транспорт]],ШығындарКестесі[[#This Row],[Жол ақысы]:[Басқа]]))</f>
        <v>25</v>
      </c>
      <c r="L13" s="15"/>
    </row>
    <row r="14" spans="1:12" ht="24" customHeight="1" x14ac:dyDescent="0.25">
      <c r="A14" s="63">
        <v>41883</v>
      </c>
      <c r="B14" s="2" t="s">
        <v>32</v>
      </c>
      <c r="C14" s="3" t="s">
        <v>28</v>
      </c>
      <c r="D14" s="46"/>
      <c r="E14" s="47">
        <v>30</v>
      </c>
      <c r="F14" s="47"/>
      <c r="G14" s="48"/>
      <c r="H14" s="48"/>
      <c r="I14" s="54" t="str">
        <f>IF(COUNTA(ШығындарКестесі[[#This Row],[Бастау]:[Аяқтау]])=2,(ШығындарКестесі[[#This Row],[Аяқтау]]-ШығындарКестесі[[#This Row],[Бастау]])*ЖолАқысы,"")</f>
        <v/>
      </c>
      <c r="J14" s="52"/>
      <c r="K14" s="56">
        <f>IF(COUNTA(ШығындарКестесі[[#This Row],[Күні]:[Аяқтау]])=0,"",SUM(ШығындарКестесі[[#This Row],[Қонақ үй]:[Транспорт]],ШығындарКестесі[[#This Row],[Жол ақысы]:[Басқа]]))</f>
        <v>30</v>
      </c>
      <c r="L14" s="15"/>
    </row>
    <row r="15" spans="1:12" ht="24" customHeight="1" x14ac:dyDescent="0.25">
      <c r="A15" s="63">
        <v>41884</v>
      </c>
      <c r="B15" s="2" t="s">
        <v>32</v>
      </c>
      <c r="C15" s="3" t="s">
        <v>40</v>
      </c>
      <c r="D15" s="46"/>
      <c r="E15" s="47">
        <v>30</v>
      </c>
      <c r="F15" s="47">
        <v>15</v>
      </c>
      <c r="G15" s="48"/>
      <c r="H15" s="48"/>
      <c r="I15" s="54" t="str">
        <f>IF(COUNTA(ШығындарКестесі[[#This Row],[Бастау]:[Аяқтау]])=2,(ШығындарКестесі[[#This Row],[Аяқтау]]-ШығындарКестесі[[#This Row],[Бастау]])*ЖолАқысы,"")</f>
        <v/>
      </c>
      <c r="J15" s="52"/>
      <c r="K15" s="56">
        <f>IF(COUNTA(ШығындарКестесі[[#This Row],[Күні]:[Аяқтау]])=0,"",SUM(ШығындарКестесі[[#This Row],[Қонақ үй]:[Транспорт]],ШығындарКестесі[[#This Row],[Жол ақысы]:[Басқа]]))</f>
        <v>45</v>
      </c>
      <c r="L15" s="15"/>
    </row>
    <row r="16" spans="1:12" ht="24" customHeight="1" x14ac:dyDescent="0.25">
      <c r="A16" s="64">
        <v>41885</v>
      </c>
      <c r="B16" s="2" t="s">
        <v>32</v>
      </c>
      <c r="C16" s="3" t="s">
        <v>28</v>
      </c>
      <c r="D16" s="49"/>
      <c r="E16" s="50">
        <v>15</v>
      </c>
      <c r="F16" s="50"/>
      <c r="G16" s="51"/>
      <c r="H16" s="51"/>
      <c r="I16" s="55" t="str">
        <f>IF(COUNTA(ШығындарКестесі[[#This Row],[Бастау]:[Аяқтау]])=2,(ШығындарКестесі[[#This Row],[Аяқтау]]-ШығындарКестесі[[#This Row],[Бастау]])*ЖолАқысы,"")</f>
        <v/>
      </c>
      <c r="J16" s="53"/>
      <c r="K16" s="57">
        <f>IF(COUNTA(ШығындарКестесі[[#This Row],[Күні]:[Аяқтау]])=0,"",SUM(ШығындарКестесі[[#This Row],[Қонақ үй]:[Транспорт]],ШығындарКестесі[[#This Row],[Жол ақысы]:[Басқа]]))</f>
        <v>15</v>
      </c>
      <c r="L16" s="15"/>
    </row>
    <row r="17" spans="1:12" ht="24" customHeight="1" x14ac:dyDescent="0.25">
      <c r="A17" s="63">
        <v>41885</v>
      </c>
      <c r="B17" s="2" t="s">
        <v>32</v>
      </c>
      <c r="C17" s="3" t="s">
        <v>36</v>
      </c>
      <c r="D17" s="46"/>
      <c r="E17" s="47"/>
      <c r="F17" s="47"/>
      <c r="G17" s="48">
        <v>11456.2</v>
      </c>
      <c r="H17" s="48">
        <v>11533.900000000001</v>
      </c>
      <c r="I17" s="54">
        <f>IF(COUNTA(ШығындарКестесі[[#This Row],[Бастау]:[Аяқтау]])=2,(ШығындарКестесі[[#This Row],[Аяқтау]]-ШығындарКестесі[[#This Row],[Бастау]])*ЖолАқысы,"")</f>
        <v>38.850000000000364</v>
      </c>
      <c r="J17" s="52"/>
      <c r="K17" s="56">
        <f>IF(COUNTA(ШығындарКестесі[[#This Row],[Күні]:[Аяқтау]])=0,"",SUM(ШығындарКестесі[[#This Row],[Қонақ үй]:[Транспорт]],ШығындарКестесі[[#This Row],[Жол ақысы]:[Басқа]]))</f>
        <v>38.850000000000364</v>
      </c>
      <c r="L17" s="15"/>
    </row>
  </sheetData>
  <mergeCells count="4">
    <mergeCell ref="A1:B2"/>
    <mergeCell ref="J3:J4"/>
    <mergeCell ref="D6:E6"/>
    <mergeCell ref="D7:E7"/>
  </mergeCells>
  <conditionalFormatting sqref="I11:I17">
    <cfRule type="expression" dxfId="29" priority="22">
      <formula>($H11&lt;&gt;"")*($G11&lt;&gt;"")*($H11&lt;$G11)</formula>
    </cfRule>
  </conditionalFormatting>
  <conditionalFormatting sqref="D11:F17">
    <cfRule type="expression" dxfId="28" priority="1">
      <formula>D11&lt;0</formula>
    </cfRule>
  </conditionalFormatting>
  <conditionalFormatting sqref="G11:H17">
    <cfRule type="expression" dxfId="27" priority="2">
      <formula>($H11&lt;&gt;"")*($G11&lt;&gt;"")*($H11&lt;$G11)</formula>
    </cfRule>
  </conditionalFormatting>
  <conditionalFormatting sqref="A11:A17">
    <cfRule type="expression" dxfId="26" priority="3">
      <formula>(($A11&lt;$D$6)+($A11&gt;$D$7))*($A11&lt;&gt;"")</formula>
    </cfRule>
  </conditionalFormatting>
  <conditionalFormatting sqref="E11:E17">
    <cfRule type="expression" dxfId="25" priority="4">
      <formula>SUMIF($A$11:$A$17,$A11,$E$11:$E$17)&gt;$H$6</formula>
    </cfRule>
  </conditionalFormatting>
  <printOptions horizontalCentered="1"/>
  <pageMargins left="0.25" right="0.25" top="0.75" bottom="0.75" header="0.3" footer="0.3"/>
  <pageSetup scale="74" fitToHeight="0" orientation="landscape" r:id="rId1"/>
  <headerFooter differentFirst="1">
    <oddFooter>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Парақтар</vt:lpstr>
      </vt:variant>
      <vt:variant>
        <vt:i4>1</vt:i4>
      </vt:variant>
      <vt:variant>
        <vt:lpstr>Атаулы ауқымдар</vt:lpstr>
      </vt:variant>
      <vt:variant>
        <vt:i4>4</vt:i4>
      </vt:variant>
    </vt:vector>
  </HeadingPairs>
  <TitlesOfParts>
    <vt:vector size="5" baseType="lpstr">
      <vt:lpstr>Қаражат есебі</vt:lpstr>
      <vt:lpstr>'Қаражат есебі'!Print_Titles</vt:lpstr>
      <vt:lpstr>АяқталуКүні</vt:lpstr>
      <vt:lpstr>БасталуКүні</vt:lpstr>
      <vt:lpstr>ЖолАқысы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Kohoutek</dc:creator>
  <cp:lastModifiedBy>Petr Barborik</cp:lastModifiedBy>
  <dcterms:created xsi:type="dcterms:W3CDTF">2013-11-22T19:45:58Z</dcterms:created>
  <dcterms:modified xsi:type="dcterms:W3CDTF">2014-04-01T13:04:38Z</dcterms:modified>
</cp:coreProperties>
</file>