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1_FY14_Dec01_Excel\06_From_Nanjing_Checked\00_TargetedFix\KKZ\"/>
    </mc:Choice>
  </mc:AlternateContent>
  <bookViews>
    <workbookView xWindow="0" yWindow="0" windowWidth="24000" windowHeight="14235"/>
  </bookViews>
  <sheets>
    <sheet name="оқу бюджетім" sheetId="2" r:id="rId1"/>
  </sheets>
  <definedNames>
    <definedName name="Жалпы_айлық_кіріс">SUM(Айлық_кіріс[сома])</definedName>
    <definedName name="Жалпы_айлық_шығындар">SUM(Айлық_шығындар[сома])</definedName>
    <definedName name="Жалпы_тоқсандық_шығындар">SUM(Тоқсандық_шығындар[сома])</definedName>
    <definedName name="Жалпы_шығындар">'оқу бюджетім'!$F$6</definedName>
    <definedName name="Тоқсан_ұзақтығы">'оқу бюджетім'!$F$3</definedName>
    <definedName name="Тоқсандық_айлық_шығын">SUM(Тоқсандық_шығындар[сома])/Тоқсан_ұзақтығы</definedName>
    <definedName name="ТүскенАқша">'оқу бюджетім'!$C$6</definedName>
    <definedName name="Шығындар">Тоқсандық_айлық_шығын+Жалпы_айлық_шығындар</definedName>
  </definedNames>
  <calcPr calcId="152511"/>
</workbook>
</file>

<file path=xl/calcChain.xml><?xml version="1.0" encoding="utf-8"?>
<calcChain xmlns="http://schemas.openxmlformats.org/spreadsheetml/2006/main">
  <c r="C13" i="2" l="1"/>
  <c r="C24" i="2" l="1"/>
  <c r="F7" i="2" l="1"/>
  <c r="F6" i="2"/>
  <c r="C16" i="2"/>
  <c r="C6" i="2"/>
  <c r="F8" i="2" l="1"/>
  <c r="F4" i="2"/>
</calcChain>
</file>

<file path=xl/comments1.xml><?xml version="1.0" encoding="utf-8"?>
<comments xmlns="http://schemas.openxmlformats.org/spreadsheetml/2006/main">
  <authors>
    <author>Автор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колледждегі айлық бюджеттік кеңес</t>
        </r>
        <r>
          <rPr>
            <sz val="9"/>
            <color indexed="81"/>
            <rFont val="Tahoma"/>
            <family val="2"/>
          </rPr>
          <t>: Енгізілген айлар санына қарай айлық семестр сомасы анықталады.</t>
        </r>
      </text>
    </comment>
  </commentList>
</comments>
</file>

<file path=xl/sharedStrings.xml><?xml version="1.0" encoding="utf-8"?>
<sst xmlns="http://schemas.openxmlformats.org/spreadsheetml/2006/main" count="38" uniqueCount="33">
  <si>
    <t>семестр ұзақтығы (ай):</t>
  </si>
  <si>
    <t>сома көп/аз:</t>
  </si>
  <si>
    <t>айлық семестр құны:</t>
  </si>
  <si>
    <t>элемент</t>
  </si>
  <si>
    <t>сома</t>
  </si>
  <si>
    <t>жұмыстан түскен табыс</t>
  </si>
  <si>
    <t>қаржылық көмек</t>
  </si>
  <si>
    <t>ұялы телефон</t>
  </si>
  <si>
    <t>басқа</t>
  </si>
  <si>
    <t>азық-түлік</t>
  </si>
  <si>
    <t>көлік төлемдері</t>
  </si>
  <si>
    <t>көлік сақтандыруы</t>
  </si>
  <si>
    <t>осы семестрге не қажет</t>
  </si>
  <si>
    <t>несие карталары</t>
  </si>
  <si>
    <t>зертханалық алымдар</t>
  </si>
  <si>
    <t>жеке тазалық</t>
  </si>
  <si>
    <t>кітаптар</t>
  </si>
  <si>
    <t>ойын-сауық</t>
  </si>
  <si>
    <t>басқа алымдар</t>
  </si>
  <si>
    <t>сақтаулы қор</t>
  </si>
  <si>
    <t>әр айда түсетін ақша</t>
  </si>
  <si>
    <t>әр айда жұмсайтын ақшам</t>
  </si>
  <si>
    <t>жиыны</t>
  </si>
  <si>
    <t>оқу ақысы</t>
  </si>
  <si>
    <t>бензин</t>
  </si>
  <si>
    <t>оқу 
бюджетім</t>
  </si>
  <si>
    <t>несиелер</t>
  </si>
  <si>
    <t>түсетін ақша:</t>
  </si>
  <si>
    <t>жұмсалатын ақша:</t>
  </si>
  <si>
    <t>ана және әке</t>
  </si>
  <si>
    <t>жал ақысы</t>
  </si>
  <si>
    <t>коммуналдық қызметтер</t>
  </si>
  <si>
    <t>әр түрлі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</si>
</sst>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₸&quot;#,##0.00"/>
    <numFmt numFmtId="166" formatCode="&quot;₸&quot;#,##0"/>
  </numFmts>
  <fonts count="15" x14ac:knownFonts="1">
    <font>
      <sz val="11"/>
      <color theme="3"/>
      <name val="Georgia"/>
      <family val="2"/>
      <scheme val="minor"/>
    </font>
    <font>
      <sz val="16"/>
      <name val="Georgia"/>
      <family val="2"/>
      <scheme val="minor"/>
    </font>
    <font>
      <b/>
      <sz val="11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b/>
      <outline/>
      <shadow/>
      <sz val="11"/>
      <color theme="3"/>
      <name val="Georgia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/>
      <top/>
      <bottom/>
      <diagonal/>
    </border>
  </borders>
  <cellStyleXfs count="5">
    <xf numFmtId="0" fontId="0" fillId="0" borderId="0">
      <alignment vertical="center"/>
    </xf>
    <xf numFmtId="0" fontId="8" fillId="3" borderId="0" applyNumberFormat="0" applyBorder="0" applyAlignment="0" applyProtection="0"/>
    <xf numFmtId="0" fontId="10" fillId="3" borderId="0" applyNumberFormat="0" applyAlignment="0" applyProtection="0"/>
    <xf numFmtId="0" fontId="12" fillId="0" borderId="0" applyNumberFormat="0" applyFill="0" applyAlignment="0" applyProtection="0"/>
    <xf numFmtId="0" fontId="4" fillId="0" borderId="0" applyNumberFormat="0" applyFill="0" applyProtection="0">
      <alignment vertical="top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3" borderId="0" xfId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right" vertical="center" indent="1"/>
    </xf>
    <xf numFmtId="0" fontId="12" fillId="4" borderId="0" xfId="3" applyFill="1" applyAlignment="1">
      <alignment horizontal="left" vertical="top" indent="1"/>
    </xf>
    <xf numFmtId="0" fontId="12" fillId="4" borderId="0" xfId="3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4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8" fillId="3" borderId="0" xfId="1" applyFill="1" applyBorder="1" applyAlignment="1">
      <alignment horizontal="left" vertical="center" indent="1"/>
    </xf>
    <xf numFmtId="164" fontId="8" fillId="3" borderId="0" xfId="1" applyNumberFormat="1" applyFill="1" applyBorder="1" applyAlignment="1">
      <alignment horizontal="right" vertical="center" indent="1"/>
    </xf>
    <xf numFmtId="164" fontId="0" fillId="3" borderId="0" xfId="0" applyNumberForma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164" fontId="0" fillId="2" borderId="0" xfId="0" applyNumberFormat="1" applyFill="1" applyAlignment="1">
      <alignment horizontal="right" vertical="center" indent="1"/>
    </xf>
    <xf numFmtId="0" fontId="9" fillId="0" borderId="0" xfId="0" applyFont="1" applyFill="1" applyBorder="1" applyAlignment="1">
      <alignment horizontal="left" vertical="center" indent="1"/>
    </xf>
    <xf numFmtId="0" fontId="11" fillId="6" borderId="0" xfId="2" applyNumberFormat="1" applyFont="1" applyFill="1" applyAlignment="1">
      <alignment horizontal="center" vertical="center"/>
    </xf>
    <xf numFmtId="0" fontId="10" fillId="3" borderId="0" xfId="2" applyAlignment="1">
      <alignment horizontal="left" vertical="center" indent="12"/>
    </xf>
    <xf numFmtId="164" fontId="9" fillId="0" borderId="0" xfId="0" applyNumberFormat="1" applyFont="1" applyFill="1" applyBorder="1" applyAlignment="1">
      <alignment horizontal="right" vertical="center" indent="1"/>
    </xf>
    <xf numFmtId="164" fontId="0" fillId="3" borderId="0" xfId="0" applyNumberFormat="1" applyFont="1" applyFill="1" applyAlignment="1">
      <alignment horizontal="right" vertical="center" indent="1"/>
    </xf>
    <xf numFmtId="164" fontId="2" fillId="3" borderId="0" xfId="0" applyNumberFormat="1" applyFont="1" applyFill="1" applyAlignment="1">
      <alignment horizontal="right" vertical="center" indent="1"/>
    </xf>
    <xf numFmtId="0" fontId="0" fillId="3" borderId="0" xfId="0" applyFill="1" applyBorder="1">
      <alignment vertical="center"/>
    </xf>
    <xf numFmtId="0" fontId="14" fillId="0" borderId="0" xfId="0" applyFont="1" applyFill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5" fontId="14" fillId="0" borderId="0" xfId="0" applyNumberFormat="1" applyFont="1" applyFill="1" applyAlignment="1">
      <alignment horizontal="right" vertical="center" indent="1"/>
    </xf>
    <xf numFmtId="166" fontId="13" fillId="4" borderId="0" xfId="3" applyNumberFormat="1" applyFont="1" applyFill="1" applyAlignment="1">
      <alignment horizontal="right" indent="1"/>
    </xf>
    <xf numFmtId="166" fontId="13" fillId="4" borderId="0" xfId="3" applyNumberFormat="1" applyFont="1" applyFill="1" applyAlignment="1">
      <alignment horizontal="right" vertical="top" indent="1"/>
    </xf>
    <xf numFmtId="166" fontId="5" fillId="3" borderId="0" xfId="2" applyNumberFormat="1" applyFont="1" applyAlignment="1">
      <alignment horizontal="center" vertical="center"/>
    </xf>
    <xf numFmtId="0" fontId="12" fillId="5" borderId="1" xfId="3" applyFill="1" applyBorder="1" applyAlignment="1">
      <alignment horizontal="left" vertical="center" indent="1"/>
    </xf>
    <xf numFmtId="165" fontId="13" fillId="5" borderId="0" xfId="3" applyNumberFormat="1" applyFont="1" applyFill="1" applyAlignment="1">
      <alignment horizontal="right" vertical="center" indent="1"/>
    </xf>
    <xf numFmtId="0" fontId="8" fillId="3" borderId="0" xfId="1" applyFont="1" applyFill="1" applyBorder="1" applyAlignment="1">
      <alignment horizontal="left" vertical="center" wrapText="1" indent="1"/>
    </xf>
  </cellXfs>
  <cellStyles count="5">
    <cellStyle name="1-тақырып" xfId="2" builtinId="16" customBuiltin="1"/>
    <cellStyle name="2-тақырып" xfId="3" builtinId="17" customBuiltin="1"/>
    <cellStyle name="3-тақырып" xfId="4" builtinId="18" customBuiltin="1"/>
    <cellStyle name="Қалыпты" xfId="0" builtinId="0" customBuiltin="1"/>
    <cellStyle name="Тақырып" xfId="1" builtinId="15" customBuiltin="1"/>
  </cellStyles>
  <dxfs count="27"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Georgia"/>
        <scheme val="minor"/>
      </font>
      <numFmt numFmtId="165" formatCode="&quot;₸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5" formatCode="&quot;₸&quot;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1"/>
        <color theme="3"/>
        <name val="Georgia"/>
        <scheme val="minor"/>
      </font>
    </dxf>
    <dxf>
      <font>
        <strike/>
        <outline/>
        <shadow/>
        <u val="none"/>
        <vertAlign val="baseline"/>
        <sz val="12"/>
        <color theme="3"/>
        <name val="Trebuchet MS"/>
        <scheme val="major"/>
      </font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Georgia"/>
        <scheme val="minor"/>
      </font>
      <numFmt numFmtId="167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₸&quot;#,##0.00"/>
      <alignment horizontal="righ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ill>
        <patternFill patternType="solid">
          <fgColor indexed="64"/>
          <bgColor theme="2"/>
        </patternFill>
      </fill>
    </dxf>
    <dxf>
      <font>
        <strike/>
        <outline/>
        <shadow/>
        <u val="none"/>
        <vertAlign val="baseline"/>
        <sz val="12"/>
        <color theme="3"/>
        <name val="Trebuchet MS"/>
        <scheme val="major"/>
      </font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Georgia"/>
        <scheme val="minor"/>
      </font>
      <numFmt numFmtId="165" formatCode="&quot;₸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5" formatCode="&quot;₸&quot;#,##0.0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/>
        <shadow/>
        <u val="none"/>
        <vertAlign val="baseline"/>
        <sz val="11"/>
        <color theme="3"/>
        <name val="Georgia"/>
        <scheme val="minor"/>
      </font>
    </dxf>
    <dxf>
      <font>
        <strike/>
        <outline/>
        <shadow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Семестр шығындары" pivot="0" count="3">
      <tableStyleElement type="wholeTable" dxfId="26"/>
      <tableStyleElement type="headerRow" dxfId="25"/>
      <tableStyleElement type="totalRow" dxfId="24"/>
    </tableStyle>
    <tableStyle name="Түсетін ақша" pivot="0" count="3">
      <tableStyleElement type="wholeTable" dxfId="23"/>
      <tableStyleElement type="headerRow" dxfId="22"/>
      <tableStyleElement type="totalRow" dxfId="21"/>
    </tableStyle>
    <tableStyle name="Шығатын ақша" pivot="0" count="3">
      <tableStyleElement type="wholeTable" dxfId="20"/>
      <tableStyleElement type="headerRow" dxfId="19"/>
      <tableStyleElement type="total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k-K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20410328948402406"/>
          <c:w val="0.92222237437711585"/>
          <c:h val="0.77738570103886695"/>
        </c:manualLayout>
      </c:layout>
      <c:barChart>
        <c:barDir val="col"/>
        <c:grouping val="clustered"/>
        <c:varyColors val="0"/>
        <c:ser>
          <c:idx val="0"/>
          <c:order val="0"/>
          <c:tx>
            <c:v>түсетін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8730158730157"/>
                      <c:h val="0.32910798122065721"/>
                    </c:manualLayout>
                  </c15:layout>
                </c:ext>
              </c:extLst>
            </c:dLbl>
            <c:numFmt formatCode="&quot;₸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'оқу бюджетім'!$B$6:$B$8</c:f>
              <c:strCache>
                <c:ptCount val="1"/>
                <c:pt idx="0">
                  <c:v>түсетін ақша:</c:v>
                </c:pt>
              </c:strCache>
            </c:strRef>
          </c:cat>
          <c:val>
            <c:numRef>
              <c:f>'оқу бюджетім'!$C$6</c:f>
              <c:numCache>
                <c:formatCode>"₸"#\ ##0.00</c:formatCode>
                <c:ptCount val="1"/>
                <c:pt idx="0">
                  <c:v>215000</c:v>
                </c:pt>
              </c:numCache>
            </c:numRef>
          </c:val>
        </c:ser>
        <c:ser>
          <c:idx val="1"/>
          <c:order val="1"/>
          <c:tx>
            <c:v>шығатын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&quot;₸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019607843137257"/>
                      <c:h val="0.32910798122065721"/>
                    </c:manualLayout>
                  </c15:layout>
                </c:ext>
              </c:extLst>
            </c:dLbl>
            <c:numFmt formatCode="&quot;Т&quot;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'оқу бюджетім'!$F$8</c:f>
              <c:numCache>
                <c:formatCode>"$"#\ ##0.00</c:formatCode>
                <c:ptCount val="1"/>
                <c:pt idx="0">
                  <c:v>208100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-1295352160"/>
        <c:axId val="-1295347264"/>
      </c:barChart>
      <c:catAx>
        <c:axId val="-12953521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95347264"/>
        <c:crosses val="autoZero"/>
        <c:auto val="1"/>
        <c:lblAlgn val="ctr"/>
        <c:lblOffset val="100"/>
        <c:noMultiLvlLbl val="0"/>
      </c:catAx>
      <c:valAx>
        <c:axId val="-1295347264"/>
        <c:scaling>
          <c:orientation val="minMax"/>
          <c:min val="0"/>
        </c:scaling>
        <c:delete val="1"/>
        <c:axPos val="l"/>
        <c:numFmt formatCode="&quot;₸&quot;#\ ##0.00" sourceLinked="1"/>
        <c:majorTickMark val="none"/>
        <c:minorTickMark val="none"/>
        <c:tickLblPos val="nextTo"/>
        <c:crossAx val="-129535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3114675</xdr:colOff>
      <xdr:row>1</xdr:row>
      <xdr:rowOff>0</xdr:rowOff>
    </xdr:from>
    <xdr:to>
      <xdr:col>4</xdr:col>
      <xdr:colOff>1638300</xdr:colOff>
      <xdr:row>4</xdr:row>
      <xdr:rowOff>66675</xdr:rowOff>
    </xdr:to>
    <xdr:graphicFrame macro="">
      <xdr:nvGraphicFramePr>
        <xdr:cNvPr id="5" name="Түсетін/шығатын ақша" descr="Әр ай сайын түсетін және шығатын жалпы соманы көрсететін гистограмма." title="түсетін ақшаға қарсы шығатын ақша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Айлық_кіріс" displayName="Айлық_кіріс" ref="B11:C16" totalsRowCount="1" headerRowDxfId="17" totalsRowDxfId="16">
  <autoFilter ref="B11:C15">
    <filterColumn colId="0" hiddenButton="1"/>
    <filterColumn colId="1" hiddenButton="1"/>
  </autoFilter>
  <tableColumns count="2">
    <tableColumn id="1" name="элемент" totalsRowLabel="жиыны" dataDxfId="15" totalsRowDxfId="14"/>
    <tableColumn id="2" name="сома" totalsRowFunction="sum" dataDxfId="13" totalsRowDxfId="12"/>
  </tableColumns>
  <tableStyleInfo name="Түсетін ақша" showFirstColumn="0" showLastColumn="0" showRowStripes="1" showColumnStripes="0"/>
  <extLst>
    <ext xmlns:x14="http://schemas.microsoft.com/office/spreadsheetml/2009/9/main" uri="{504A1905-F514-4f6f-8877-14C23A59335A}">
      <x14:table altText="түсетін ақша" altTextSummary="Түсім сипаттамалары мен әрбір көзден түсетін сомалар тізімі."/>
    </ext>
  </extLst>
</table>
</file>

<file path=xl/tables/table2.xml><?xml version="1.0" encoding="utf-8"?>
<table xmlns="http://schemas.openxmlformats.org/spreadsheetml/2006/main" id="14" name="Айлық_шығындар" displayName="Айлық_шығындар" ref="E11:F24" headerRowDxfId="11" totalsRowDxfId="10">
  <autoFilter ref="E11:F24">
    <filterColumn colId="0" hiddenButton="1"/>
    <filterColumn colId="1" hiddenButton="1"/>
  </autoFilter>
  <tableColumns count="2">
    <tableColumn id="1" name="элемент" totalsRowLabel="Барлығы" dataDxfId="9" totalsRowDxfId="8"/>
    <tableColumn id="2" name="сома" totalsRowFunction="sum" dataDxfId="7" totalsRowDxfId="6"/>
  </tableColumns>
  <tableStyleInfo name="Шығатын ақша" showFirstColumn="0" showLastColumn="0" showRowStripes="1" showColumnStripes="0"/>
  <extLst>
    <ext xmlns:x14="http://schemas.microsoft.com/office/spreadsheetml/2009/9/main" uri="{504A1905-F514-4f6f-8877-14C23A59335A}">
      <x14:table altText="мен қанша жұмсадым" altTextSummary="Шығын сипаттамалары мен әр ай сайынғы шығын сомаларының тізімі."/>
    </ext>
  </extLst>
</table>
</file>

<file path=xl/tables/table3.xml><?xml version="1.0" encoding="utf-8"?>
<table xmlns="http://schemas.openxmlformats.org/spreadsheetml/2006/main" id="16" name="Тоқсандық_шығындар" displayName="Тоқсандық_шығындар" ref="B19:C24" totalsRowCount="1" headerRowDxfId="5" totalsRowDxfId="4">
  <autoFilter ref="B19:C23">
    <filterColumn colId="0" hiddenButton="1"/>
    <filterColumn colId="1" hiddenButton="1"/>
  </autoFilter>
  <tableColumns count="2">
    <tableColumn id="1" name="элемент" totalsRowLabel="жиыны" dataDxfId="3" totalsRowDxfId="2"/>
    <tableColumn id="2" name="сома" totalsRowFunction="sum" dataDxfId="1" totalsRowDxfId="0"/>
  </tableColumns>
  <tableStyleInfo name="Семестр шығындары" showFirstColumn="0" showLastColumn="0" showRowStripes="1" showColumnStripes="0"/>
  <extLst>
    <ext xmlns:x14="http://schemas.microsoft.com/office/spreadsheetml/2009/9/main" uri="{504A1905-F514-4f6f-8877-14C23A59335A}">
      <x14:table altText="бұл семестр бойынша маған не қажет" altTextSummary="Семестр шығындары мен сомаларының тізімі."/>
    </ext>
  </extLst>
</table>
</file>

<file path=xl/theme/theme1.xml><?xml version="1.0" encoding="utf-8"?>
<a:theme xmlns:a="http://schemas.openxmlformats.org/drawingml/2006/main" name="Office тақырыбы">
  <a:themeElements>
    <a:clrScheme name="Колледж бюджеті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24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13" customWidth="1"/>
    <col min="3" max="3" width="18.109375" style="20" bestFit="1" customWidth="1"/>
    <col min="4" max="4" width="0.77734375" style="2" customWidth="1"/>
    <col min="5" max="5" width="34.88671875" style="13" customWidth="1"/>
    <col min="6" max="6" width="15" style="20" customWidth="1"/>
    <col min="7" max="7" width="2.5546875" style="2" customWidth="1"/>
    <col min="8" max="16384" width="9.21875" style="1"/>
  </cols>
  <sheetData>
    <row r="1" spans="1:7" ht="14.25" customHeight="1" x14ac:dyDescent="0.2">
      <c r="A1" s="5"/>
      <c r="B1" s="12"/>
      <c r="C1" s="17"/>
      <c r="D1" s="6"/>
      <c r="E1" s="16"/>
      <c r="F1" s="17"/>
      <c r="G1" s="7"/>
    </row>
    <row r="2" spans="1:7" customFormat="1" ht="33.75" customHeight="1" x14ac:dyDescent="0.2">
      <c r="A2" s="8"/>
      <c r="B2" s="36" t="s">
        <v>25</v>
      </c>
      <c r="C2" s="18"/>
      <c r="D2" s="8"/>
      <c r="E2" s="12"/>
      <c r="F2" s="18"/>
      <c r="G2" s="8"/>
    </row>
    <row r="3" spans="1:7" customFormat="1" ht="33.75" customHeight="1" x14ac:dyDescent="0.2">
      <c r="A3" s="8"/>
      <c r="B3" s="36"/>
      <c r="C3" s="26"/>
      <c r="D3" s="8"/>
      <c r="E3" s="23" t="s">
        <v>0</v>
      </c>
      <c r="F3" s="22">
        <v>5</v>
      </c>
      <c r="G3" s="8"/>
    </row>
    <row r="4" spans="1:7" customFormat="1" ht="53.1" customHeight="1" x14ac:dyDescent="0.2">
      <c r="A4" s="8"/>
      <c r="B4" s="36"/>
      <c r="C4" s="26"/>
      <c r="D4" s="8"/>
      <c r="E4" s="23" t="s">
        <v>1</v>
      </c>
      <c r="F4" s="33">
        <f>ТүскенАқша-(Тоқсандық_айлық_шығын+Жалпы_шығындар)</f>
        <v>6900</v>
      </c>
      <c r="G4" s="8"/>
    </row>
    <row r="5" spans="1:7" customFormat="1" ht="9" customHeight="1" x14ac:dyDescent="0.2">
      <c r="A5" s="8"/>
      <c r="B5" s="12"/>
      <c r="C5" s="26"/>
      <c r="D5" s="8"/>
      <c r="E5" s="12"/>
      <c r="F5" s="18"/>
      <c r="G5" s="8"/>
    </row>
    <row r="6" spans="1:7" customFormat="1" ht="33.75" customHeight="1" x14ac:dyDescent="0.35">
      <c r="A6" s="27"/>
      <c r="B6" s="34" t="s">
        <v>27</v>
      </c>
      <c r="C6" s="35">
        <f>Жалпы_айлық_кіріс</f>
        <v>215000</v>
      </c>
      <c r="D6" s="8"/>
      <c r="E6" s="11" t="s">
        <v>28</v>
      </c>
      <c r="F6" s="31">
        <f>Жалпы_айлық_шығындар</f>
        <v>92000</v>
      </c>
      <c r="G6" s="8"/>
    </row>
    <row r="7" spans="1:7" customFormat="1" ht="33.75" customHeight="1" x14ac:dyDescent="0.2">
      <c r="A7" s="27"/>
      <c r="B7" s="34"/>
      <c r="C7" s="35"/>
      <c r="D7" s="8"/>
      <c r="E7" s="10" t="s">
        <v>2</v>
      </c>
      <c r="F7" s="32">
        <f>Тоқсандық_айлық_шығын</f>
        <v>116100</v>
      </c>
      <c r="G7" s="8"/>
    </row>
    <row r="8" spans="1:7" customFormat="1" ht="14.25" customHeight="1" x14ac:dyDescent="0.2">
      <c r="A8" s="8"/>
      <c r="B8" s="12"/>
      <c r="C8" s="18"/>
      <c r="D8" s="5"/>
      <c r="E8" s="12"/>
      <c r="F8" s="25">
        <f>SUM(F6:F7)</f>
        <v>208100</v>
      </c>
      <c r="G8" s="8"/>
    </row>
    <row r="9" spans="1:7" customFormat="1" ht="14.25" customHeight="1" x14ac:dyDescent="0.2">
      <c r="A9" s="3"/>
      <c r="B9" s="13"/>
      <c r="C9" s="20"/>
      <c r="D9" s="3"/>
      <c r="E9" s="13"/>
      <c r="F9" s="19"/>
      <c r="G9" s="3"/>
    </row>
    <row r="10" spans="1:7" customFormat="1" ht="21.75" customHeight="1" x14ac:dyDescent="0.2">
      <c r="A10" s="3"/>
      <c r="B10" s="14" t="s">
        <v>20</v>
      </c>
      <c r="C10" s="19"/>
      <c r="D10" s="3"/>
      <c r="E10" s="14" t="s">
        <v>21</v>
      </c>
      <c r="F10" s="19"/>
      <c r="G10" s="3"/>
    </row>
    <row r="11" spans="1:7" ht="21.75" customHeight="1" x14ac:dyDescent="0.2">
      <c r="B11" s="21" t="s">
        <v>3</v>
      </c>
      <c r="C11" s="24" t="s">
        <v>4</v>
      </c>
      <c r="E11" s="21" t="s">
        <v>3</v>
      </c>
      <c r="F11" s="24" t="s">
        <v>4</v>
      </c>
    </row>
    <row r="12" spans="1:7" ht="21.75" customHeight="1" x14ac:dyDescent="0.2">
      <c r="B12" s="15" t="s">
        <v>5</v>
      </c>
      <c r="C12" s="29">
        <v>85000</v>
      </c>
      <c r="D12" s="4"/>
      <c r="E12" s="15" t="s">
        <v>30</v>
      </c>
      <c r="F12" s="29">
        <v>28000</v>
      </c>
    </row>
    <row r="13" spans="1:7" ht="21.75" customHeight="1" x14ac:dyDescent="0.2">
      <c r="B13" s="15" t="s">
        <v>6</v>
      </c>
      <c r="C13" s="29">
        <f>600000/5</f>
        <v>120000</v>
      </c>
      <c r="D13" s="4"/>
      <c r="E13" s="15" t="s">
        <v>31</v>
      </c>
      <c r="F13" s="29">
        <v>3500</v>
      </c>
    </row>
    <row r="14" spans="1:7" ht="21.75" customHeight="1" x14ac:dyDescent="0.2">
      <c r="B14" s="15" t="s">
        <v>29</v>
      </c>
      <c r="C14" s="29">
        <v>10000</v>
      </c>
      <c r="D14" s="4"/>
      <c r="E14" s="15" t="s">
        <v>7</v>
      </c>
      <c r="F14" s="29">
        <v>4000</v>
      </c>
    </row>
    <row r="15" spans="1:7" ht="21.75" customHeight="1" x14ac:dyDescent="0.2">
      <c r="B15" s="15" t="s">
        <v>8</v>
      </c>
      <c r="C15" s="29">
        <v>0</v>
      </c>
      <c r="D15" s="4"/>
      <c r="E15" s="15" t="s">
        <v>9</v>
      </c>
      <c r="F15" s="29">
        <v>7500</v>
      </c>
    </row>
    <row r="16" spans="1:7" ht="21.75" customHeight="1" x14ac:dyDescent="0.2">
      <c r="B16" s="28" t="s">
        <v>22</v>
      </c>
      <c r="C16" s="30">
        <f>SUBTOTAL(109,Айлық_кіріс[сома])</f>
        <v>215000</v>
      </c>
      <c r="D16" s="4"/>
      <c r="E16" s="15" t="s">
        <v>10</v>
      </c>
      <c r="F16" s="29">
        <v>24000</v>
      </c>
    </row>
    <row r="17" spans="2:6" ht="21.75" customHeight="1" x14ac:dyDescent="0.2">
      <c r="C17" s="9"/>
      <c r="D17" s="4"/>
      <c r="E17" s="15" t="s">
        <v>11</v>
      </c>
      <c r="F17" s="29">
        <v>5500</v>
      </c>
    </row>
    <row r="18" spans="2:6" ht="21.75" customHeight="1" x14ac:dyDescent="0.2">
      <c r="B18" s="14" t="s">
        <v>12</v>
      </c>
      <c r="D18" s="4"/>
      <c r="E18" s="15" t="s">
        <v>24</v>
      </c>
      <c r="F18" s="29">
        <v>4000</v>
      </c>
    </row>
    <row r="19" spans="2:6" ht="21.75" customHeight="1" x14ac:dyDescent="0.2">
      <c r="B19" s="21" t="s">
        <v>3</v>
      </c>
      <c r="C19" s="24" t="s">
        <v>4</v>
      </c>
      <c r="D19" s="4"/>
      <c r="E19" s="15" t="s">
        <v>26</v>
      </c>
      <c r="F19" s="29">
        <v>2500</v>
      </c>
    </row>
    <row r="20" spans="2:6" ht="21.75" customHeight="1" x14ac:dyDescent="0.2">
      <c r="B20" s="15" t="s">
        <v>23</v>
      </c>
      <c r="C20" s="29">
        <v>450000</v>
      </c>
      <c r="D20" s="4"/>
      <c r="E20" s="15" t="s">
        <v>13</v>
      </c>
      <c r="F20" s="29">
        <v>3500</v>
      </c>
    </row>
    <row r="21" spans="2:6" ht="21.75" customHeight="1" x14ac:dyDescent="0.2">
      <c r="B21" s="15" t="s">
        <v>14</v>
      </c>
      <c r="C21" s="29">
        <v>52500</v>
      </c>
      <c r="D21" s="4"/>
      <c r="E21" s="15" t="s">
        <v>15</v>
      </c>
      <c r="F21" s="29">
        <v>2000</v>
      </c>
    </row>
    <row r="22" spans="2:6" ht="21.75" customHeight="1" x14ac:dyDescent="0.2">
      <c r="B22" s="15" t="s">
        <v>16</v>
      </c>
      <c r="C22" s="29">
        <v>60000</v>
      </c>
      <c r="D22" s="4"/>
      <c r="E22" s="15" t="s">
        <v>17</v>
      </c>
      <c r="F22" s="29">
        <v>3000</v>
      </c>
    </row>
    <row r="23" spans="2:6" ht="21.75" customHeight="1" x14ac:dyDescent="0.2">
      <c r="B23" s="15" t="s">
        <v>18</v>
      </c>
      <c r="C23" s="29">
        <v>18000</v>
      </c>
      <c r="D23" s="4"/>
      <c r="E23" s="15" t="s">
        <v>32</v>
      </c>
      <c r="F23" s="29">
        <v>2500</v>
      </c>
    </row>
    <row r="24" spans="2:6" ht="21.75" customHeight="1" x14ac:dyDescent="0.2">
      <c r="B24" s="28" t="s">
        <v>22</v>
      </c>
      <c r="C24" s="30">
        <f>SUBTOTAL(109,Тоқсандық_шығындар[сома])</f>
        <v>580500</v>
      </c>
      <c r="D24" s="4"/>
      <c r="E24" s="15" t="s">
        <v>19</v>
      </c>
      <c r="F24" s="29">
        <v>2000</v>
      </c>
    </row>
  </sheetData>
  <mergeCells count="3">
    <mergeCell ref="B6:B7"/>
    <mergeCell ref="C6:C7"/>
    <mergeCell ref="B2:B4"/>
  </mergeCells>
  <conditionalFormatting sqref="F12:F24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{D682D908-89B9-49B2-A752-C401D6554499}</x14:id>
        </ext>
      </extLst>
    </cfRule>
  </conditionalFormatting>
  <printOptions horizontalCentered="1"/>
  <pageMargins left="0.7" right="0.7" top="0.75" bottom="0.75" header="0.3" footer="0.3"/>
  <pageSetup paperSize="9" scale="99" fitToHeight="0" orientation="landscape" r:id="rId1"/>
  <drawing r:id="rId2"/>
  <legacyDrawing r:id="rId3"/>
  <tableParts count="3"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82D908-89B9-49B2-A752-C401D6554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Парақтар</vt:lpstr>
      </vt:variant>
      <vt:variant>
        <vt:i4>1</vt:i4>
      </vt:variant>
      <vt:variant>
        <vt:lpstr>Атаулы ауқымдар</vt:lpstr>
      </vt:variant>
      <vt:variant>
        <vt:i4>3</vt:i4>
      </vt:variant>
    </vt:vector>
  </HeadingPairs>
  <TitlesOfParts>
    <vt:vector size="4" baseType="lpstr">
      <vt:lpstr>оқу бюджетім</vt:lpstr>
      <vt:lpstr>Жалпы_шығындар</vt:lpstr>
      <vt:lpstr>Тоқсан_ұзақтығы</vt:lpstr>
      <vt:lpstr>ТүскенАқша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2013-04-12T19:10:07Z</dcterms:created>
  <dcterms:modified xsi:type="dcterms:W3CDTF">2014-01-13T17:41:17Z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