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30266\KKZ\"/>
    </mc:Choice>
  </mc:AlternateContent>
  <bookViews>
    <workbookView xWindow="0" yWindow="0" windowWidth="23430" windowHeight="12360"/>
  </bookViews>
  <sheets>
    <sheet name="Қарыздарды бақылағыш" sheetId="1" r:id="rId1"/>
    <sheet name="Қарыздарды төлеу туралы ақпарат" sheetId="2" r:id="rId2"/>
  </sheets>
  <definedNames>
    <definedName name="_xlnm.Print_Titles" localSheetId="0">'Қарыздарды бақылағыш'!$7:$7</definedName>
    <definedName name="_xlnm.Print_Titles" localSheetId="1">'Қарыздарды төлеу туралы ақпарат'!$3:$3</definedName>
    <definedName name="Ай_сайынғы_жарналар">'Қарыздарды бақылағыш'!$C$6</definedName>
    <definedName name="Жалпы_айлар_саны">DATEDIF(Жалпы_айлар_саны,TODAY(),"m")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8" i="1"/>
  <c r="C15" i="2" l="1"/>
  <c r="C12" i="2"/>
  <c r="C13" i="2"/>
  <c r="C14" i="2"/>
  <c r="C16" i="2"/>
  <c r="C11" i="2"/>
  <c r="C7" i="2"/>
  <c r="C8" i="2"/>
  <c r="C9" i="2"/>
  <c r="C10" i="2"/>
  <c r="C6" i="2"/>
  <c r="C5" i="2"/>
  <c r="C4" i="2"/>
  <c r="E15" i="1"/>
  <c r="E14" i="1"/>
  <c r="E13" i="1"/>
  <c r="E12" i="1"/>
  <c r="E11" i="1"/>
  <c r="E9" i="1"/>
  <c r="E10" i="1"/>
  <c r="E8" i="1"/>
  <c r="F10" i="1" l="1"/>
  <c r="H10" i="1" s="1"/>
  <c r="F11" i="1"/>
  <c r="H11" i="1" s="1"/>
  <c r="F13" i="1"/>
  <c r="H13" i="1" s="1"/>
  <c r="F9" i="1"/>
  <c r="H9" i="1" s="1"/>
  <c r="F12" i="1"/>
  <c r="H12" i="1" s="1"/>
  <c r="F14" i="1"/>
  <c r="H14" i="1" s="1"/>
  <c r="F8" i="1"/>
  <c r="H8" i="1" s="1"/>
  <c r="F15" i="1"/>
  <c r="H15" i="1" s="1"/>
</calcChain>
</file>

<file path=xl/comments1.xml><?xml version="1.0" encoding="utf-8"?>
<comments xmlns="http://schemas.openxmlformats.org/spreadsheetml/2006/main">
  <authors>
    <author xml:space="preserve">    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 xml:space="preserve">Мерзімді бақылаушы кеңесі: </t>
        </r>
        <r>
          <rPr>
            <sz val="9"/>
            <color indexed="81"/>
            <rFont val="Tahoma"/>
            <family val="2"/>
          </rPr>
          <t>Толығымен төленетін және мөлшерін кешіктіретін автоматты түрде есептеу үшін Төлем мәліметтері парағына топ мүшесі төлемдерін енгізіңіз.</t>
        </r>
      </text>
    </comment>
  </commentList>
</comments>
</file>

<file path=xl/sharedStrings.xml><?xml version="1.0" encoding="utf-8"?>
<sst xmlns="http://schemas.openxmlformats.org/spreadsheetml/2006/main" count="54" uniqueCount="41">
  <si>
    <t>Мерзімді бақылаушы</t>
  </si>
  <si>
    <t>Электрондық пошта</t>
  </si>
  <si>
    <t>Телефон</t>
  </si>
  <si>
    <t>Қосылған күн</t>
  </si>
  <si>
    <t>Ай сайынғы мүшесі</t>
  </si>
  <si>
    <t>Майра Түлкібаева</t>
  </si>
  <si>
    <t>671-555-0123</t>
  </si>
  <si>
    <t>Жандос Оспанұлы</t>
  </si>
  <si>
    <t>671-555-0124</t>
  </si>
  <si>
    <t>Айтбек Балабекұлы</t>
  </si>
  <si>
    <t>671-555-0125</t>
  </si>
  <si>
    <t>Әлібек Оразұлы</t>
  </si>
  <si>
    <t>671-555-0126</t>
  </si>
  <si>
    <t>Арман Құсманұлы</t>
  </si>
  <si>
    <t>671-555-0127</t>
  </si>
  <si>
    <t>Азат Рақымұлы</t>
  </si>
  <si>
    <t>671-555-0128</t>
  </si>
  <si>
    <t>Асылбек Құрманәлиұлы</t>
  </si>
  <si>
    <t>671-555-0129</t>
  </si>
  <si>
    <t>Серік Нұрбекұлы</t>
  </si>
  <si>
    <t>671-555-0130</t>
  </si>
  <si>
    <t>Жинақ төлемдері мәліметтері</t>
  </si>
  <si>
    <t xml:space="preserve"> </t>
  </si>
  <si>
    <t>Күні</t>
  </si>
  <si>
    <t>Төленетін</t>
  </si>
  <si>
    <t>Төлем мәліметтеріне→</t>
  </si>
  <si>
    <t>←  Жинақтар бақылаушысына</t>
  </si>
  <si>
    <t>Топ төлемдерін бақылаушы</t>
  </si>
  <si>
    <t>Жалпы төленген сома</t>
  </si>
  <si>
    <t>Жалпы төленетін сома</t>
  </si>
  <si>
    <t>Әр ай сайынғы жалпы төленетін сома:</t>
  </si>
  <si>
    <t>Аты</t>
  </si>
  <si>
    <t>Maira@fineartschool.net</t>
  </si>
  <si>
    <t>Zhandos@fineartschool.net</t>
  </si>
  <si>
    <t>Aitbek@fineartschool.net</t>
  </si>
  <si>
    <t>Alibek@fineartschool.net</t>
  </si>
  <si>
    <t>Arman@fineartschool.net</t>
  </si>
  <si>
    <t>Azat@fineartschool.net</t>
  </si>
  <si>
    <t>Asylbek@fineartschool.net</t>
  </si>
  <si>
    <t>Serik@fineartschool.net</t>
  </si>
  <si>
    <t>Майра Түлкібайқызы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</si>
</sst>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₸&quot;#,##0;[Red]\-&quot;₸&quot;#,##0"/>
    <numFmt numFmtId="164" formatCode="&quot;$&quot;#,##0.00"/>
    <numFmt numFmtId="165" formatCode="&quot;₸&quot;#,##0.00"/>
  </numFmts>
  <fonts count="11" x14ac:knownFonts="1">
    <font>
      <sz val="10"/>
      <color theme="2"/>
      <name val="Arial"/>
      <family val="2"/>
      <scheme val="minor"/>
    </font>
    <font>
      <b/>
      <sz val="11"/>
      <color theme="0"/>
      <name val="Arial"/>
      <family val="2"/>
      <scheme val="minor"/>
    </font>
    <font>
      <sz val="15"/>
      <color theme="3"/>
      <name val="Arial"/>
      <family val="2"/>
      <scheme val="major"/>
    </font>
    <font>
      <sz val="12"/>
      <color theme="3"/>
      <name val="Arial"/>
      <family val="2"/>
      <scheme val="minor"/>
    </font>
    <font>
      <b/>
      <sz val="30"/>
      <color theme="4"/>
      <name val="Arial"/>
      <family val="2"/>
      <scheme val="major"/>
    </font>
    <font>
      <b/>
      <sz val="11"/>
      <color theme="4"/>
      <name val="Arial"/>
      <family val="2"/>
      <scheme val="minor"/>
    </font>
    <font>
      <sz val="10"/>
      <color theme="11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0"/>
      <name val="Arial"/>
      <family val="2"/>
      <scheme val="minor"/>
    </font>
    <font>
      <b/>
      <sz val="11"/>
      <color theme="1" tint="0.2499465926084170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2"/>
        <bgColor theme="1" tint="0.24994659260841701"/>
      </patternFill>
    </fill>
  </fills>
  <borders count="2">
    <border>
      <left/>
      <right/>
      <top/>
      <bottom/>
      <diagonal/>
    </border>
    <border>
      <left/>
      <right/>
      <top style="thin">
        <color theme="2" tint="-0.24994659260841701"/>
      </top>
      <bottom/>
      <diagonal/>
    </border>
  </borders>
  <cellStyleXfs count="6">
    <xf numFmtId="0" fontId="0" fillId="3" borderId="0">
      <alignment vertical="center"/>
    </xf>
    <xf numFmtId="0" fontId="4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center"/>
    </xf>
  </cellStyleXfs>
  <cellXfs count="28">
    <xf numFmtId="0" fontId="0" fillId="3" borderId="0" xfId="0">
      <alignment vertical="center"/>
    </xf>
    <xf numFmtId="0" fontId="0" fillId="3" borderId="0" xfId="0" applyAlignment="1">
      <alignment vertical="center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horizontal="right" vertical="center" indent="2"/>
    </xf>
    <xf numFmtId="0" fontId="0" fillId="2" borderId="0" xfId="0" applyFill="1" applyAlignment="1">
      <alignment horizontal="left" vertical="center" indent="1"/>
    </xf>
    <xf numFmtId="0" fontId="0" fillId="2" borderId="0" xfId="0" applyFill="1" applyAlignment="1">
      <alignment horizontal="right" vertical="center" indent="2"/>
    </xf>
    <xf numFmtId="0" fontId="4" fillId="2" borderId="0" xfId="1" applyFill="1" applyAlignment="1">
      <alignment horizontal="left" vertical="center" indent="1"/>
    </xf>
    <xf numFmtId="0" fontId="2" fillId="2" borderId="0" xfId="2" applyFill="1" applyAlignment="1">
      <alignment horizontal="left" vertical="center" indent="1"/>
    </xf>
    <xf numFmtId="0" fontId="0" fillId="3" borderId="0" xfId="0" applyAlignment="1">
      <alignment horizontal="left" vertical="center" indent="1"/>
    </xf>
    <xf numFmtId="0" fontId="4" fillId="3" borderId="0" xfId="1" applyFill="1" applyAlignment="1">
      <alignment horizontal="left" vertical="center"/>
    </xf>
    <xf numFmtId="164" fontId="0" fillId="3" borderId="0" xfId="0" applyNumberFormat="1" applyAlignment="1">
      <alignment horizontal="right" vertical="center" indent="2"/>
    </xf>
    <xf numFmtId="0" fontId="1" fillId="2" borderId="0" xfId="0" applyFont="1" applyFill="1" applyAlignment="1">
      <alignment horizontal="left" vertical="center" wrapText="1"/>
    </xf>
    <xf numFmtId="6" fontId="5" fillId="2" borderId="0" xfId="0" applyNumberFormat="1" applyFont="1" applyFill="1" applyAlignment="1">
      <alignment horizontal="left" vertical="center"/>
    </xf>
    <xf numFmtId="164" fontId="9" fillId="2" borderId="0" xfId="4" applyNumberFormat="1" applyFill="1" applyAlignment="1">
      <alignment horizontal="right" vertical="center"/>
    </xf>
    <xf numFmtId="0" fontId="9" fillId="2" borderId="0" xfId="4" applyFill="1" applyAlignment="1">
      <alignment horizontal="left" vertical="center"/>
    </xf>
    <xf numFmtId="0" fontId="0" fillId="3" borderId="1" xfId="0" applyFont="1" applyBorder="1" applyAlignment="1">
      <alignment horizontal="left" vertical="center" indent="1"/>
    </xf>
    <xf numFmtId="0" fontId="0" fillId="3" borderId="1" xfId="0" applyFont="1" applyBorder="1" applyAlignment="1">
      <alignment vertical="center"/>
    </xf>
    <xf numFmtId="0" fontId="0" fillId="3" borderId="1" xfId="0" applyNumberFormat="1" applyFont="1" applyBorder="1" applyAlignment="1">
      <alignment horizontal="right" vertical="center" indent="2"/>
    </xf>
    <xf numFmtId="165" fontId="0" fillId="3" borderId="1" xfId="0" applyNumberFormat="1" applyFont="1" applyBorder="1" applyAlignment="1">
      <alignment horizontal="right" vertical="center" indent="2"/>
    </xf>
    <xf numFmtId="0" fontId="10" fillId="4" borderId="0" xfId="0" applyFont="1" applyFill="1" applyBorder="1" applyAlignment="1">
      <alignment horizontal="left" vertical="center" indent="1"/>
    </xf>
    <xf numFmtId="0" fontId="10" fillId="4" borderId="0" xfId="0" applyFont="1" applyFill="1" applyBorder="1">
      <alignment vertical="center"/>
    </xf>
    <xf numFmtId="0" fontId="10" fillId="4" borderId="0" xfId="0" applyFont="1" applyFill="1" applyBorder="1" applyAlignment="1">
      <alignment horizontal="right" vertical="center" indent="2"/>
    </xf>
    <xf numFmtId="0" fontId="0" fillId="3" borderId="1" xfId="4" applyFont="1" applyFill="1" applyBorder="1" applyAlignment="1">
      <alignment vertical="center"/>
    </xf>
    <xf numFmtId="165" fontId="0" fillId="2" borderId="0" xfId="0" applyNumberFormat="1" applyFill="1" applyAlignment="1">
      <alignment horizontal="right" vertical="center" indent="2"/>
    </xf>
    <xf numFmtId="165" fontId="0" fillId="3" borderId="0" xfId="0" applyNumberFormat="1" applyAlignment="1">
      <alignment horizontal="right" vertical="center" indent="2"/>
    </xf>
    <xf numFmtId="15" fontId="0" fillId="3" borderId="1" xfId="0" applyNumberFormat="1" applyFont="1" applyBorder="1" applyAlignment="1">
      <alignment horizontal="right" vertical="center" indent="2"/>
    </xf>
    <xf numFmtId="15" fontId="0" fillId="2" borderId="0" xfId="0" applyNumberFormat="1" applyFill="1" applyAlignment="1">
      <alignment horizontal="right" vertical="center" indent="2"/>
    </xf>
    <xf numFmtId="15" fontId="0" fillId="3" borderId="0" xfId="0" applyNumberFormat="1" applyAlignment="1">
      <alignment horizontal="right" vertical="center" indent="2"/>
    </xf>
  </cellXfs>
  <cellStyles count="6">
    <cellStyle name="1-тақырып" xfId="2" builtinId="16" customBuiltin="1"/>
    <cellStyle name="2-тақырып" xfId="3" builtinId="17" customBuiltin="1"/>
    <cellStyle name="Ашылмалы еренсілтеме" xfId="5" builtinId="9" customBuiltin="1"/>
    <cellStyle name="Еренсілтеме" xfId="4" builtinId="8" customBuiltin="1"/>
    <cellStyle name="Қалыпты" xfId="0" builtinId="0" customBuiltin="1"/>
    <cellStyle name="Тақырып" xfId="1" builtinId="15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Arial"/>
        <scheme val="minor"/>
      </font>
      <numFmt numFmtId="20" formatCode="d/mmm/yy"/>
      <alignment horizontal="right" vertical="center" textRotation="0" wrapText="0" indent="2" justifyLastLine="0" shrinkToFit="0" readingOrder="0"/>
      <border diagonalUp="0" diagonalDown="0">
        <left/>
        <right/>
        <top style="thin">
          <color theme="2" tint="-0.2499465926084170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Arial"/>
        <scheme val="minor"/>
      </font>
      <numFmt numFmtId="20" formatCode="d/mmm/yy"/>
      <alignment horizontal="right" vertical="center" textRotation="0" wrapText="0" indent="2" justifyLastLine="0" shrinkToFit="0" readingOrder="0"/>
      <border diagonalUp="0" diagonalDown="0">
        <left/>
        <right/>
        <top style="thin">
          <color theme="2" tint="-0.2499465926084170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Arial"/>
        <scheme val="minor"/>
      </font>
      <numFmt numFmtId="165" formatCode="&quot;₸&quot;#,##0.00"/>
      <alignment horizontal="right" vertical="center" textRotation="0" wrapText="0" indent="2" justifyLastLine="0" shrinkToFit="0" readingOrder="0"/>
      <border diagonalUp="0" diagonalDown="0">
        <left/>
        <right/>
        <top style="thin">
          <color theme="2" tint="-0.2499465926084170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Arial"/>
        <scheme val="minor"/>
      </font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2" tint="-0.2499465926084170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Arial"/>
        <scheme val="minor"/>
      </font>
      <numFmt numFmtId="165" formatCode="&quot;₸&quot;#,##0.00"/>
      <alignment horizontal="right" vertical="center" textRotation="0" wrapText="0" indent="2" justifyLastLine="0" shrinkToFit="0" readingOrder="0"/>
      <border diagonalUp="0" diagonalDown="0">
        <left/>
        <right/>
        <top style="thin">
          <color theme="2" tint="-0.2499465926084170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Arial"/>
        <scheme val="minor"/>
      </font>
      <numFmt numFmtId="165" formatCode="&quot;₸&quot;#,##0.00"/>
      <alignment horizontal="right" vertical="center" textRotation="0" wrapText="0" indent="2" justifyLastLine="0" shrinkToFit="0" readingOrder="0"/>
      <border diagonalUp="0" diagonalDown="0">
        <left/>
        <right/>
        <top style="thin">
          <color theme="2" tint="-0.2499465926084170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Arial"/>
        <scheme val="minor"/>
      </font>
      <numFmt numFmtId="0" formatCode="General"/>
      <alignment horizontal="right" vertical="center" textRotation="0" wrapText="0" indent="2" justifyLastLine="0" shrinkToFit="0" readingOrder="0"/>
      <border diagonalUp="0" diagonalDown="0">
        <left/>
        <right/>
        <top style="thin">
          <color theme="2" tint="-0.2499465926084170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Arial"/>
        <scheme val="minor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2" tint="-0.2499465926084170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Arial"/>
        <scheme val="minor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2" tint="-0.2499465926084170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Arial"/>
        <scheme val="minor"/>
      </font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2" tint="-0.2499465926084170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Arial"/>
        <scheme val="minor"/>
      </font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solid">
          <fgColor theme="1" tint="0.24994659260841701"/>
          <bgColor theme="2"/>
        </patternFill>
      </fill>
    </dxf>
    <dxf>
      <font>
        <color theme="4"/>
      </font>
    </dxf>
    <dxf>
      <font>
        <b/>
        <i/>
        <color theme="1" tint="0.24994659260841701"/>
      </font>
      <fill>
        <patternFill>
          <bgColor theme="2"/>
        </patternFill>
      </fill>
    </dxf>
    <dxf>
      <font>
        <b/>
        <i val="0"/>
        <color theme="1" tint="0.24994659260841701"/>
      </font>
      <fill>
        <patternFill>
          <bgColor theme="2"/>
        </patternFill>
      </fill>
    </dxf>
    <dxf>
      <border>
        <horizontal style="thin">
          <color theme="2" tint="-0.24994659260841701"/>
        </horizontal>
      </border>
    </dxf>
  </dxfs>
  <tableStyles count="1" defaultPivotStyle="PivotStyleLight16">
    <tableStyle name="Жинақтар бақылаушысы" pivot="0" count="3">
      <tableStyleElement type="wholeTable" dxfId="15"/>
      <tableStyleElement type="headerRow" dxfId="14"/>
      <tableStyleElement type="totalRow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k-K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'Қарыздарды бақылағыш'!$G$7</c:f>
              <c:strCache>
                <c:ptCount val="1"/>
                <c:pt idx="0">
                  <c:v>Жалпы төленген сома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'Қарыздарды бақылағыш'!$B$8:$B$15</c:f>
              <c:strCache>
                <c:ptCount val="8"/>
                <c:pt idx="0">
                  <c:v>Майра Түлкібайқызы</c:v>
                </c:pt>
                <c:pt idx="1">
                  <c:v>Жандос Оспанұлы</c:v>
                </c:pt>
                <c:pt idx="2">
                  <c:v>Айтбек Балабекұлы</c:v>
                </c:pt>
                <c:pt idx="3">
                  <c:v>Әлібек Оразұлы</c:v>
                </c:pt>
                <c:pt idx="4">
                  <c:v>Арман Құсманұлы</c:v>
                </c:pt>
                <c:pt idx="5">
                  <c:v>Азат Рақымұлы</c:v>
                </c:pt>
                <c:pt idx="6">
                  <c:v>Асылбек Құрманәлиұлы</c:v>
                </c:pt>
                <c:pt idx="7">
                  <c:v>Серік Нұрбекұлы</c:v>
                </c:pt>
              </c:strCache>
            </c:strRef>
          </c:cat>
          <c:val>
            <c:numRef>
              <c:f>'Қарыздарды бақылағыш'!$G$8:$G$15</c:f>
              <c:numCache>
                <c:formatCode>"₸"#\ ##0.00</c:formatCode>
                <c:ptCount val="8"/>
                <c:pt idx="0">
                  <c:v>1500</c:v>
                </c:pt>
                <c:pt idx="1">
                  <c:v>3000</c:v>
                </c:pt>
                <c:pt idx="2">
                  <c:v>1500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1500</c:v>
                </c:pt>
                <c:pt idx="7">
                  <c:v>1500</c:v>
                </c:pt>
              </c:numCache>
            </c:numRef>
          </c:val>
        </c:ser>
        <c:ser>
          <c:idx val="1"/>
          <c:order val="1"/>
          <c:tx>
            <c:strRef>
              <c:f>'Қарыздарды бақылағыш'!$H$7</c:f>
              <c:strCache>
                <c:ptCount val="1"/>
                <c:pt idx="0">
                  <c:v>Жалпы төленетін сома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'Қарыздарды бақылағыш'!$B$8:$B$15</c:f>
              <c:strCache>
                <c:ptCount val="8"/>
                <c:pt idx="0">
                  <c:v>Майра Түлкібайқызы</c:v>
                </c:pt>
                <c:pt idx="1">
                  <c:v>Жандос Оспанұлы</c:v>
                </c:pt>
                <c:pt idx="2">
                  <c:v>Айтбек Балабекұлы</c:v>
                </c:pt>
                <c:pt idx="3">
                  <c:v>Әлібек Оразұлы</c:v>
                </c:pt>
                <c:pt idx="4">
                  <c:v>Арман Құсманұлы</c:v>
                </c:pt>
                <c:pt idx="5">
                  <c:v>Азат Рақымұлы</c:v>
                </c:pt>
                <c:pt idx="6">
                  <c:v>Асылбек Құрманәлиұлы</c:v>
                </c:pt>
                <c:pt idx="7">
                  <c:v>Серік Нұрбекұлы</c:v>
                </c:pt>
              </c:strCache>
            </c:strRef>
          </c:cat>
          <c:val>
            <c:numRef>
              <c:f>'Қарыздарды бақылағыш'!$H$8:$H$15</c:f>
              <c:numCache>
                <c:formatCode>"₸"#\ ##0.00</c:formatCode>
                <c:ptCount val="8"/>
                <c:pt idx="0">
                  <c:v>3000</c:v>
                </c:pt>
                <c:pt idx="1">
                  <c:v>1500</c:v>
                </c:pt>
                <c:pt idx="2">
                  <c:v>3000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100"/>
        <c:axId val="-2017032832"/>
        <c:axId val="-2017031744"/>
      </c:barChart>
      <c:catAx>
        <c:axId val="-201703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spc="6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17031744"/>
        <c:crosses val="autoZero"/>
        <c:auto val="1"/>
        <c:lblAlgn val="ctr"/>
        <c:lblOffset val="100"/>
        <c:noMultiLvlLbl val="0"/>
      </c:catAx>
      <c:valAx>
        <c:axId val="-201703174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&quot;₸&quot;#\ ##0.00" sourceLinked="1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1703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8072914415109866"/>
          <c:y val="2.9126213592233011E-2"/>
          <c:w val="0.41165951314909166"/>
          <c:h val="5.522080371021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</c:spPr>
  <c:txPr>
    <a:bodyPr/>
    <a:lstStyle/>
    <a:p>
      <a:pPr>
        <a:defRPr sz="1000" b="0"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209550</xdr:rowOff>
    </xdr:from>
    <xdr:to>
      <xdr:col>8</xdr:col>
      <xdr:colOff>28575</xdr:colOff>
      <xdr:row>4</xdr:row>
      <xdr:rowOff>847725</xdr:rowOff>
    </xdr:to>
    <xdr:graphicFrame macro="">
      <xdr:nvGraphicFramePr>
        <xdr:cNvPr id="3" name="Толығымен төленетін және кешіктіретін" descr="Жинақталған баған диаграммасы әр топ мүшесі үшін кешіктіру мөлешріне дейін жалпы төлемді салыстырады." title="Толығымен төленетін және кешіктіретін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Жарналарды_бақылаушы" displayName="Жарналарды_бақылаушы" ref="B7:H15" totalsRowShown="0" headerRowDxfId="11" dataDxfId="10">
  <autoFilter ref="B7:H15"/>
  <tableColumns count="7">
    <tableColumn id="1" name="Аты" dataDxfId="9"/>
    <tableColumn id="2" name="Электрондық пошта" dataDxfId="8"/>
    <tableColumn id="3" name="Телефон" dataDxfId="7"/>
    <tableColumn id="4" name="Қосылған күн" dataDxfId="1"/>
    <tableColumn id="5" name="Ай сайынғы мүшесі" dataDxfId="6">
      <calculatedColumnFormula>DATEDIF('Қарыздарды бақылағыш'!$E8,TODAY(),"m")+1</calculatedColumnFormula>
    </tableColumn>
    <tableColumn id="6" name="Жалпы төленген сома" dataDxfId="5">
      <calculatedColumnFormula>SUMIF('Қарыздарды төлеу туралы ақпарат'!$B$4:$B$16,'Қарыздарды бақылағыш'!$B8,'Қарыздарды төлеу туралы ақпарат'!$D$4:$D$16)</calculatedColumnFormula>
    </tableColumn>
    <tableColumn id="7" name="Жалпы төленетін сома" dataDxfId="4">
      <calculatedColumnFormula>IF('Қарыздарды бақылағыш'!$E8&lt;&gt;"",('Қарыздарды бақылағыш'!$F8*Ай_сайынғы_жарналар)-'Қарыздарды бақылағыш'!$G8,"")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Мүше туралы мәліметтер" altTextSummary="Аты, электрондық пошта мекенжайы, телефоны, қосылған күні, жалпы төленген салықтары (есептелген) және кешіктірілген мөлшері (есептелген) сияқты әр топ мүшесі туралы мәліметтер."/>
    </ext>
  </extLst>
</table>
</file>

<file path=xl/tables/table2.xml><?xml version="1.0" encoding="utf-8"?>
<table xmlns="http://schemas.openxmlformats.org/spreadsheetml/2006/main" id="2" name="Жарна_мәліметтері" displayName="Жарна_мәліметтері" ref="B3:D16" totalsRowShown="0">
  <tableColumns count="3">
    <tableColumn id="1" name="Аты" dataDxfId="3"/>
    <tableColumn id="2" name="Күні" dataDxfId="0">
      <calculatedColumnFormula>TODAY()-30</calculatedColumnFormula>
    </tableColumn>
    <tableColumn id="3" name="Төленетін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Төлем мәліметтері" altTextSummary="Күні мен төленген мөлшері сияқты әр топ мүшесі арқылы жасалған жинақтар төлемдері туралы мәліметтер."/>
    </ext>
  </extLst>
</table>
</file>

<file path=xl/theme/theme1.xml><?xml version="1.0" encoding="utf-8"?>
<a:theme xmlns:a="http://schemas.openxmlformats.org/drawingml/2006/main" name="Office Theme">
  <a:themeElements>
    <a:clrScheme name="Dues Tracker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F0F0F0"/>
      </a:hlink>
      <a:folHlink>
        <a:srgbClr val="F0F0F0"/>
      </a:folHlink>
    </a:clrScheme>
    <a:fontScheme name="Dues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hyperlink" Target="mailto:Peter@fineartschool.net" TargetMode="External"/><Relationship Id="rId1" Type="http://schemas.openxmlformats.org/officeDocument/2006/relationships/hyperlink" Target="mailto:Kim@fineartschool.net" TargetMode="Externa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B1:H15"/>
  <sheetViews>
    <sheetView showGridLines="0" tabSelected="1" zoomScaleNormal="100" workbookViewId="0"/>
  </sheetViews>
  <sheetFormatPr defaultRowHeight="19.5" customHeight="1" x14ac:dyDescent="0.2"/>
  <cols>
    <col min="1" max="1" width="2.5703125" style="2" customWidth="1"/>
    <col min="2" max="2" width="24.7109375" style="4" customWidth="1"/>
    <col min="3" max="3" width="30.42578125" style="2" customWidth="1"/>
    <col min="4" max="4" width="16.28515625" style="2" customWidth="1"/>
    <col min="5" max="5" width="17.85546875" style="26" bestFit="1" customWidth="1"/>
    <col min="6" max="6" width="0.28515625" style="5" hidden="1" customWidth="1"/>
    <col min="7" max="7" width="28.5703125" style="23" bestFit="1" customWidth="1"/>
    <col min="8" max="8" width="29.140625" style="23" bestFit="1" customWidth="1"/>
    <col min="9" max="9" width="2.5703125" style="2" customWidth="1"/>
    <col min="10" max="16384" width="9.140625" style="2"/>
  </cols>
  <sheetData>
    <row r="1" spans="2:8" ht="48.75" customHeight="1" x14ac:dyDescent="0.2">
      <c r="B1" s="6" t="s">
        <v>27</v>
      </c>
      <c r="E1" s="5"/>
      <c r="G1" s="3"/>
      <c r="H1" s="3"/>
    </row>
    <row r="2" spans="2:8" ht="86.25" customHeight="1" x14ac:dyDescent="0.2">
      <c r="B2" s="7" t="s">
        <v>0</v>
      </c>
      <c r="E2" s="5"/>
      <c r="G2" s="3"/>
      <c r="H2" s="3"/>
    </row>
    <row r="3" spans="2:8" ht="86.25" customHeight="1" x14ac:dyDescent="0.2">
      <c r="E3" s="5"/>
      <c r="G3" s="3"/>
      <c r="H3" s="3"/>
    </row>
    <row r="4" spans="2:8" ht="86.25" customHeight="1" x14ac:dyDescent="0.2">
      <c r="E4" s="5"/>
      <c r="G4" s="3"/>
      <c r="H4" s="3"/>
    </row>
    <row r="5" spans="2:8" ht="86.25" customHeight="1" x14ac:dyDescent="0.2">
      <c r="E5" s="5"/>
      <c r="G5" s="3"/>
      <c r="H5" s="3"/>
    </row>
    <row r="6" spans="2:8" ht="30" customHeight="1" x14ac:dyDescent="0.2">
      <c r="B6" s="11" t="s">
        <v>30</v>
      </c>
      <c r="C6" s="12">
        <v>1500</v>
      </c>
      <c r="E6" s="5"/>
      <c r="G6" s="3"/>
      <c r="H6" s="13" t="s">
        <v>25</v>
      </c>
    </row>
    <row r="7" spans="2:8" ht="19.5" customHeight="1" x14ac:dyDescent="0.2">
      <c r="B7" s="19" t="s">
        <v>31</v>
      </c>
      <c r="C7" s="20" t="s">
        <v>1</v>
      </c>
      <c r="D7" s="20" t="s">
        <v>2</v>
      </c>
      <c r="E7" s="20" t="s">
        <v>3</v>
      </c>
      <c r="F7" s="20" t="s">
        <v>4</v>
      </c>
      <c r="G7" s="21" t="s">
        <v>28</v>
      </c>
      <c r="H7" s="21" t="s">
        <v>29</v>
      </c>
    </row>
    <row r="8" spans="2:8" ht="19.5" customHeight="1" x14ac:dyDescent="0.2">
      <c r="B8" s="15" t="s">
        <v>40</v>
      </c>
      <c r="C8" s="22" t="s">
        <v>32</v>
      </c>
      <c r="D8" s="16" t="s">
        <v>6</v>
      </c>
      <c r="E8" s="25">
        <f ca="1">TODAY()-90</f>
        <v>41601</v>
      </c>
      <c r="F8" s="17">
        <f ca="1">DATEDIF('Қарыздарды бақылағыш'!$E8,TODAY(),"m")+1</f>
        <v>3</v>
      </c>
      <c r="G8" s="18">
        <f>SUMIF('Қарыздарды төлеу туралы ақпарат'!$B$4:$B$16,'Қарыздарды бақылағыш'!$B8,'Қарыздарды төлеу туралы ақпарат'!$D$4:$D$16)</f>
        <v>1500</v>
      </c>
      <c r="H8" s="18">
        <f ca="1">IF('Қарыздарды бақылағыш'!$E8&lt;&gt;"",('Қарыздарды бақылағыш'!$F8*Ай_сайынғы_жарналар)-'Қарыздарды бақылағыш'!$G8,"")</f>
        <v>3000</v>
      </c>
    </row>
    <row r="9" spans="2:8" ht="19.5" customHeight="1" x14ac:dyDescent="0.2">
      <c r="B9" s="15" t="s">
        <v>7</v>
      </c>
      <c r="C9" s="22" t="s">
        <v>33</v>
      </c>
      <c r="D9" s="16" t="s">
        <v>8</v>
      </c>
      <c r="E9" s="25">
        <f t="shared" ref="E9:E10" ca="1" si="0">TODAY()-90</f>
        <v>41601</v>
      </c>
      <c r="F9" s="17">
        <f ca="1">DATEDIF('Қарыздарды бақылағыш'!$E9,TODAY(),"m")+1</f>
        <v>3</v>
      </c>
      <c r="G9" s="18">
        <f>SUMIF('Қарыздарды төлеу туралы ақпарат'!$B$4:$B$16,'Қарыздарды бақылағыш'!$B9,'Қарыздарды төлеу туралы ақпарат'!$D$4:$D$16)</f>
        <v>3000</v>
      </c>
      <c r="H9" s="18">
        <f ca="1">IF('Қарыздарды бақылағыш'!$E9&lt;&gt;"",('Қарыздарды бақылағыш'!$F9*Ай_сайынғы_жарналар)-'Қарыздарды бақылағыш'!$G9,"")</f>
        <v>1500</v>
      </c>
    </row>
    <row r="10" spans="2:8" ht="19.5" customHeight="1" x14ac:dyDescent="0.2">
      <c r="B10" s="15" t="s">
        <v>9</v>
      </c>
      <c r="C10" s="16" t="s">
        <v>34</v>
      </c>
      <c r="D10" s="16" t="s">
        <v>10</v>
      </c>
      <c r="E10" s="25">
        <f t="shared" ca="1" si="0"/>
        <v>41601</v>
      </c>
      <c r="F10" s="17">
        <f ca="1">DATEDIF('Қарыздарды бақылағыш'!$E10,TODAY(),"m")+1</f>
        <v>3</v>
      </c>
      <c r="G10" s="18">
        <f>SUMIF('Қарыздарды төлеу туралы ақпарат'!$B$4:$B$16,'Қарыздарды бақылағыш'!$B10,'Қарыздарды төлеу туралы ақпарат'!$D$4:$D$16)</f>
        <v>1500</v>
      </c>
      <c r="H10" s="18">
        <f ca="1">IF('Қарыздарды бақылағыш'!$E10&lt;&gt;"",('Қарыздарды бақылағыш'!$F10*Ай_сайынғы_жарналар)-'Қарыздарды бақылағыш'!$G10,"")</f>
        <v>3000</v>
      </c>
    </row>
    <row r="11" spans="2:8" ht="19.5" customHeight="1" x14ac:dyDescent="0.2">
      <c r="B11" s="15" t="s">
        <v>11</v>
      </c>
      <c r="C11" s="16" t="s">
        <v>35</v>
      </c>
      <c r="D11" s="16" t="s">
        <v>12</v>
      </c>
      <c r="E11" s="25">
        <f ca="1">TODAY()-60</f>
        <v>41631</v>
      </c>
      <c r="F11" s="17">
        <f ca="1">DATEDIF('Қарыздарды бақылағыш'!$E11,TODAY(),"m")+1</f>
        <v>2</v>
      </c>
      <c r="G11" s="18">
        <f>SUMIF('Қарыздарды төлеу туралы ақпарат'!$B$4:$B$16,'Қарыздарды бақылағыш'!$B11,'Қарыздарды төлеу туралы ақпарат'!$D$4:$D$16)</f>
        <v>3000</v>
      </c>
      <c r="H11" s="18">
        <f ca="1">IF('Қарыздарды бақылағыш'!$E11&lt;&gt;"",('Қарыздарды бақылағыш'!$F11*Ай_сайынғы_жарналар)-'Қарыздарды бақылағыш'!$G11,"")</f>
        <v>0</v>
      </c>
    </row>
    <row r="12" spans="2:8" ht="19.5" customHeight="1" x14ac:dyDescent="0.2">
      <c r="B12" s="15" t="s">
        <v>13</v>
      </c>
      <c r="C12" s="16" t="s">
        <v>36</v>
      </c>
      <c r="D12" s="16" t="s">
        <v>14</v>
      </c>
      <c r="E12" s="25">
        <f ca="1">TODAY()-60</f>
        <v>41631</v>
      </c>
      <c r="F12" s="17">
        <f ca="1">DATEDIF('Қарыздарды бақылағыш'!$E12,TODAY(),"m")+1</f>
        <v>2</v>
      </c>
      <c r="G12" s="18">
        <f>SUMIF('Қарыздарды төлеу туралы ақпарат'!$B$4:$B$16,'Қарыздарды бақылағыш'!$B12,'Қарыздарды төлеу туралы ақпарат'!$D$4:$D$16)</f>
        <v>3000</v>
      </c>
      <c r="H12" s="18">
        <f ca="1">IF('Қарыздарды бақылағыш'!$E12&lt;&gt;"",('Қарыздарды бақылағыш'!$F12*Ай_сайынғы_жарналар)-'Қарыздарды бақылағыш'!$G12,"")</f>
        <v>0</v>
      </c>
    </row>
    <row r="13" spans="2:8" ht="19.5" customHeight="1" x14ac:dyDescent="0.2">
      <c r="B13" s="15" t="s">
        <v>15</v>
      </c>
      <c r="C13" s="16" t="s">
        <v>37</v>
      </c>
      <c r="D13" s="16" t="s">
        <v>16</v>
      </c>
      <c r="E13" s="25">
        <f ca="1">TODAY()-60</f>
        <v>41631</v>
      </c>
      <c r="F13" s="17">
        <f ca="1">DATEDIF('Қарыздарды бақылағыш'!$E13,TODAY(),"m")+1</f>
        <v>2</v>
      </c>
      <c r="G13" s="18">
        <f>SUMIF('Қарыздарды төлеу туралы ақпарат'!$B$4:$B$16,'Қарыздарды бақылағыш'!$B13,'Қарыздарды төлеу туралы ақпарат'!$D$4:$D$16)</f>
        <v>3000</v>
      </c>
      <c r="H13" s="18">
        <f ca="1">IF('Қарыздарды бақылағыш'!$E13&lt;&gt;"",('Қарыздарды бақылағыш'!$F13*Ай_сайынғы_жарналар)-'Қарыздарды бақылағыш'!$G13,"")</f>
        <v>0</v>
      </c>
    </row>
    <row r="14" spans="2:8" ht="19.5" customHeight="1" x14ac:dyDescent="0.2">
      <c r="B14" s="15" t="s">
        <v>17</v>
      </c>
      <c r="C14" s="16" t="s">
        <v>38</v>
      </c>
      <c r="D14" s="16" t="s">
        <v>18</v>
      </c>
      <c r="E14" s="25">
        <f ca="1">TODAY()-30</f>
        <v>41661</v>
      </c>
      <c r="F14" s="17">
        <f ca="1">DATEDIF('Қарыздарды бақылағыш'!$E14,TODAY(),"m")+1</f>
        <v>1</v>
      </c>
      <c r="G14" s="18">
        <f>SUMIF('Қарыздарды төлеу туралы ақпарат'!$B$4:$B$16,'Қарыздарды бақылағыш'!$B14,'Қарыздарды төлеу туралы ақпарат'!$D$4:$D$16)</f>
        <v>1500</v>
      </c>
      <c r="H14" s="18">
        <f ca="1">IF('Қарыздарды бақылағыш'!$E14&lt;&gt;"",('Қарыздарды бақылағыш'!$F14*Ай_сайынғы_жарналар)-'Қарыздарды бақылағыш'!$G14,"")</f>
        <v>0</v>
      </c>
    </row>
    <row r="15" spans="2:8" ht="19.5" customHeight="1" x14ac:dyDescent="0.2">
      <c r="B15" s="15" t="s">
        <v>19</v>
      </c>
      <c r="C15" s="16" t="s">
        <v>39</v>
      </c>
      <c r="D15" s="16" t="s">
        <v>20</v>
      </c>
      <c r="E15" s="25">
        <f ca="1">TODAY()-30</f>
        <v>41661</v>
      </c>
      <c r="F15" s="17">
        <f ca="1">DATEDIF('Қарыздарды бақылағыш'!$E15,TODAY(),"m")+1</f>
        <v>1</v>
      </c>
      <c r="G15" s="18">
        <f>SUMIF('Қарыздарды төлеу туралы ақпарат'!$B$4:$B$16,'Қарыздарды бақылағыш'!$B15,'Қарыздарды төлеу туралы ақпарат'!$D$4:$D$16)</f>
        <v>1500</v>
      </c>
      <c r="H15" s="18">
        <f ca="1">IF('Қарыздарды бақылағыш'!$E15&lt;&gt;"",('Қарыздарды бақылағыш'!$F15*Ай_сайынғы_жарналар)-'Қарыздарды бақылағыш'!$G15,"")</f>
        <v>0</v>
      </c>
    </row>
  </sheetData>
  <conditionalFormatting sqref="H8:H15">
    <cfRule type="expression" dxfId="12" priority="1">
      <formula>$H8&gt;0</formula>
    </cfRule>
  </conditionalFormatting>
  <hyperlinks>
    <hyperlink ref="C8" r:id="rId1" display="Kim@fineartschool.net"/>
    <hyperlink ref="C9" r:id="rId2" display="Peter@fineartschool.net"/>
    <hyperlink ref="H6" location="'Қарыздарды төлеу туралы ақпарат'!A1" tooltip="Төлем мәліметтерін қарау үшін басыңыз" display="Төлем мәліметтеріне→"/>
  </hyperlinks>
  <printOptions horizontalCentered="1"/>
  <pageMargins left="0.7" right="0.7" top="0.75" bottom="0.75" header="0.3" footer="0.3"/>
  <pageSetup scale="70" fitToHeight="0" orientation="portrait" r:id="rId3"/>
  <headerFooter differentFirst="1">
    <oddFooter>&amp;C&amp;K03+000Page &amp;P of &amp;N</oddFooter>
  </headerFooter>
  <drawing r:id="rId4"/>
  <legacy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E16"/>
  <sheetViews>
    <sheetView showGridLines="0" zoomScaleNormal="100" workbookViewId="0"/>
  </sheetViews>
  <sheetFormatPr defaultRowHeight="19.5" customHeight="1" x14ac:dyDescent="0.2"/>
  <cols>
    <col min="1" max="1" width="2.5703125" style="1" customWidth="1"/>
    <col min="2" max="2" width="29.85546875" style="8" customWidth="1"/>
    <col min="3" max="3" width="23.140625" style="27" customWidth="1"/>
    <col min="4" max="4" width="17.28515625" style="24" customWidth="1"/>
    <col min="5" max="5" width="2.5703125" style="1" customWidth="1"/>
    <col min="6" max="16384" width="9.140625" style="1"/>
  </cols>
  <sheetData>
    <row r="1" spans="2:5" ht="48.75" customHeight="1" x14ac:dyDescent="0.2">
      <c r="B1" s="9" t="s">
        <v>21</v>
      </c>
      <c r="C1" s="1"/>
      <c r="D1" s="10"/>
    </row>
    <row r="2" spans="2:5" ht="30" customHeight="1" x14ac:dyDescent="0.2">
      <c r="B2" s="14" t="s">
        <v>26</v>
      </c>
      <c r="C2" s="2"/>
      <c r="D2" s="3"/>
      <c r="E2" s="1" t="s">
        <v>22</v>
      </c>
    </row>
    <row r="3" spans="2:5" ht="19.5" customHeight="1" x14ac:dyDescent="0.2">
      <c r="B3" s="19" t="s">
        <v>31</v>
      </c>
      <c r="C3" s="21" t="s">
        <v>23</v>
      </c>
      <c r="D3" s="21" t="s">
        <v>24</v>
      </c>
    </row>
    <row r="4" spans="2:5" ht="19.5" customHeight="1" x14ac:dyDescent="0.2">
      <c r="B4" s="15" t="s">
        <v>40</v>
      </c>
      <c r="C4" s="25">
        <f ca="1">TODAY()-90</f>
        <v>41601</v>
      </c>
      <c r="D4" s="18">
        <v>1500</v>
      </c>
    </row>
    <row r="5" spans="2:5" ht="19.5" customHeight="1" x14ac:dyDescent="0.2">
      <c r="B5" s="15" t="s">
        <v>7</v>
      </c>
      <c r="C5" s="25">
        <f t="shared" ref="C5" ca="1" si="0">TODAY()-90</f>
        <v>41601</v>
      </c>
      <c r="D5" s="18">
        <v>3000</v>
      </c>
    </row>
    <row r="6" spans="2:5" ht="19.5" customHeight="1" x14ac:dyDescent="0.2">
      <c r="B6" s="15" t="s">
        <v>9</v>
      </c>
      <c r="C6" s="25">
        <f ca="1">TODAY()-60</f>
        <v>41631</v>
      </c>
      <c r="D6" s="18">
        <v>1500</v>
      </c>
    </row>
    <row r="7" spans="2:5" ht="19.5" customHeight="1" x14ac:dyDescent="0.2">
      <c r="B7" s="15" t="s">
        <v>5</v>
      </c>
      <c r="C7" s="25">
        <f t="shared" ref="C7:C10" ca="1" si="1">TODAY()-60</f>
        <v>41631</v>
      </c>
      <c r="D7" s="18">
        <v>1500</v>
      </c>
    </row>
    <row r="8" spans="2:5" ht="19.5" customHeight="1" x14ac:dyDescent="0.2">
      <c r="B8" s="15" t="s">
        <v>11</v>
      </c>
      <c r="C8" s="25">
        <f t="shared" ca="1" si="1"/>
        <v>41631</v>
      </c>
      <c r="D8" s="18">
        <v>1500</v>
      </c>
    </row>
    <row r="9" spans="2:5" ht="19.5" customHeight="1" x14ac:dyDescent="0.2">
      <c r="B9" s="15" t="s">
        <v>13</v>
      </c>
      <c r="C9" s="25">
        <f t="shared" ca="1" si="1"/>
        <v>41631</v>
      </c>
      <c r="D9" s="18">
        <v>1500</v>
      </c>
    </row>
    <row r="10" spans="2:5" ht="19.5" customHeight="1" x14ac:dyDescent="0.2">
      <c r="B10" s="15" t="s">
        <v>15</v>
      </c>
      <c r="C10" s="25">
        <f t="shared" ca="1" si="1"/>
        <v>41631</v>
      </c>
      <c r="D10" s="18">
        <v>1500</v>
      </c>
    </row>
    <row r="11" spans="2:5" ht="19.5" customHeight="1" x14ac:dyDescent="0.2">
      <c r="B11" s="15" t="s">
        <v>5</v>
      </c>
      <c r="C11" s="25">
        <f ca="1">TODAY()-30</f>
        <v>41661</v>
      </c>
      <c r="D11" s="18">
        <v>1500</v>
      </c>
    </row>
    <row r="12" spans="2:5" ht="19.5" customHeight="1" x14ac:dyDescent="0.2">
      <c r="B12" s="15" t="s">
        <v>11</v>
      </c>
      <c r="C12" s="25">
        <f t="shared" ref="C12:C16" ca="1" si="2">TODAY()-30</f>
        <v>41661</v>
      </c>
      <c r="D12" s="18">
        <v>1500</v>
      </c>
    </row>
    <row r="13" spans="2:5" ht="19.5" customHeight="1" x14ac:dyDescent="0.2">
      <c r="B13" s="15" t="s">
        <v>13</v>
      </c>
      <c r="C13" s="25">
        <f t="shared" ca="1" si="2"/>
        <v>41661</v>
      </c>
      <c r="D13" s="18">
        <v>1500</v>
      </c>
    </row>
    <row r="14" spans="2:5" ht="19.5" customHeight="1" x14ac:dyDescent="0.2">
      <c r="B14" s="15" t="s">
        <v>15</v>
      </c>
      <c r="C14" s="25">
        <f t="shared" ca="1" si="2"/>
        <v>41661</v>
      </c>
      <c r="D14" s="18">
        <v>1500</v>
      </c>
    </row>
    <row r="15" spans="2:5" ht="19.5" customHeight="1" x14ac:dyDescent="0.2">
      <c r="B15" s="15" t="s">
        <v>17</v>
      </c>
      <c r="C15" s="25">
        <f t="shared" ca="1" si="2"/>
        <v>41661</v>
      </c>
      <c r="D15" s="18">
        <v>1500</v>
      </c>
    </row>
    <row r="16" spans="2:5" ht="19.5" customHeight="1" x14ac:dyDescent="0.2">
      <c r="B16" s="15" t="s">
        <v>19</v>
      </c>
      <c r="C16" s="25">
        <f t="shared" ca="1" si="2"/>
        <v>41661</v>
      </c>
      <c r="D16" s="18">
        <v>1500</v>
      </c>
    </row>
  </sheetData>
  <hyperlinks>
    <hyperlink ref="B2" location="'Қарыздарды бақылағыш'!A1" tooltip="Жинақтар бақылаушысын көру үшін басыңыз" display="←  Жинақтар бақылаушысына"/>
  </hyperlinks>
  <printOptions horizontalCentered="1"/>
  <pageMargins left="0.7" right="0.7" top="0.75" bottom="0.75" header="0.3" footer="0.3"/>
  <pageSetup fitToHeight="0" orientation="portrait" r:id="rId1"/>
  <headerFooter differentFirst="1">
    <oddFooter>Бет &amp;P / &amp;N</oddFooter>
  </headerFooter>
  <ignoredErrors>
    <ignoredError sqref="C4:C1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Парақтар</vt:lpstr>
      </vt:variant>
      <vt:variant>
        <vt:i4>2</vt:i4>
      </vt:variant>
      <vt:variant>
        <vt:lpstr>Атаулы ауқымдар</vt:lpstr>
      </vt:variant>
      <vt:variant>
        <vt:i4>3</vt:i4>
      </vt:variant>
    </vt:vector>
  </HeadingPairs>
  <TitlesOfParts>
    <vt:vector size="5" baseType="lpstr">
      <vt:lpstr>Қарыздарды бақылағыш</vt:lpstr>
      <vt:lpstr>Қарыздарды төлеу туралы ақпарат</vt:lpstr>
      <vt:lpstr>'Қарыздарды бақылағыш'!Print_Titles</vt:lpstr>
      <vt:lpstr>'Қарыздарды төлеу туралы ақпарат'!Print_Titles</vt:lpstr>
      <vt:lpstr>Ай_сайынғы_жарналар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2013-07-16T20:16:33Z</dcterms:created>
  <dcterms:modified xsi:type="dcterms:W3CDTF">2014-02-21T22:06:59Z</dcterms:modified>
</cp:coreProperties>
</file>