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09"/>
  <workbookPr codeName="ThisWorkbook"/>
  <mc:AlternateContent xmlns:mc="http://schemas.openxmlformats.org/markup-compatibility/2006">
    <mc:Choice Requires="x15">
      <x15ac:absPath xmlns:x15ac="http://schemas.microsoft.com/office/spreadsheetml/2010/11/ac" url="\\deli\P2016\MSOFFICEUA\Templates\Templates_Gemini_G1\Phases\161223_Accessibility_Templates_Batch10\06_FinalCheck_implementation\02_templates\ja-JP\Templates\"/>
    </mc:Choice>
  </mc:AlternateContent>
  <bookViews>
    <workbookView xWindow="0" yWindow="0" windowWidth="28800" windowHeight="11760"/>
  </bookViews>
  <sheets>
    <sheet name="学期" sheetId="1" r:id="rId1"/>
    <sheet name="単位" sheetId="2" r:id="rId2"/>
    <sheet name="予算" sheetId="3" r:id="rId3"/>
    <sheet name="1 か月の純支出" sheetId="5" r:id="rId4"/>
    <sheet name="学期の支出" sheetId="6" r:id="rId5"/>
    <sheet name="書籍" sheetId="4" r:id="rId6"/>
  </sheets>
  <definedNames>
    <definedName name="_1_か月の純支出">予算!$C$8</definedName>
    <definedName name="_1_か月の純収入">予算!$B$8</definedName>
    <definedName name="ColumnTitle1">スケジュール[[#Headers],[時刻 ]]</definedName>
    <definedName name="ColumnTitle2">コース[[#Headers],[科目名]]</definedName>
    <definedName name="ColumnTitle3">か月の収入[[#Headers],[項目]]</definedName>
    <definedName name="ColumnTitle4">か月の支出[[#Headers],[項目]]</definedName>
    <definedName name="ColumnTitle5">学期の支出[[#Headers],[項目]]</definedName>
    <definedName name="ColumnTitle6">書籍リスト[[#Headers],[タイトル]]</definedName>
    <definedName name="_xlnm.Print_Titles" localSheetId="3">'1 か月の純支出'!$4:$5</definedName>
    <definedName name="_xlnm.Print_Titles" localSheetId="0">学期!$5:$5</definedName>
    <definedName name="_xlnm.Print_Titles" localSheetId="4">学期の支出!$4:$5</definedName>
    <definedName name="_xlnm.Print_Titles" localSheetId="5">書籍!$4:$4</definedName>
    <definedName name="_xlnm.Print_Titles" localSheetId="1">単位!$14:$14</definedName>
    <definedName name="_xlnm.Print_Titles" localSheetId="2">予算!$10:$11</definedName>
    <definedName name="開始時刻">学期!$C$4</definedName>
    <definedName name="学期中_の_月数">予算!$C$9</definedName>
    <definedName name="残高">予算!$D$8</definedName>
    <definedName name="時間間隔">学期!$D$4</definedName>
    <definedName name="大学">単位!$B$1</definedName>
    <definedName name="年">学期!$F$3</definedName>
    <definedName name="必修">単位!$B$8:$B$11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6" l="1"/>
  <c r="D7" i="6"/>
  <c r="D8" i="6"/>
  <c r="D9" i="6"/>
  <c r="D10" i="6"/>
  <c r="D11" i="6"/>
  <c r="C4" i="6" l="1"/>
  <c r="C4" i="5"/>
  <c r="C10" i="3"/>
  <c r="C3" i="6"/>
  <c r="C3" i="5"/>
  <c r="C3" i="3"/>
  <c r="B1" i="4"/>
  <c r="B1" i="6"/>
  <c r="B1" i="5"/>
  <c r="B1" i="3" l="1"/>
  <c r="E9" i="2"/>
  <c r="E10" i="2"/>
  <c r="E11" i="2"/>
  <c r="E8" i="2"/>
  <c r="D9" i="2"/>
  <c r="D10" i="2"/>
  <c r="D11" i="2"/>
  <c r="D8" i="2"/>
  <c r="E5" i="2"/>
  <c r="D5" i="2"/>
  <c r="C5" i="2"/>
  <c r="C9" i="2"/>
  <c r="C10" i="2"/>
  <c r="C11" i="2"/>
  <c r="C8" i="2"/>
  <c r="B5" i="2"/>
  <c r="C3" i="2"/>
  <c r="B6" i="1"/>
  <c r="C12" i="2" l="1"/>
  <c r="D12" i="2"/>
  <c r="E12" i="2"/>
  <c r="B29" i="1" l="1"/>
  <c r="B28" i="1"/>
  <c r="B27" i="1"/>
  <c r="B26" i="1"/>
  <c r="B25" i="1"/>
  <c r="B24" i="1"/>
  <c r="B23" i="1"/>
  <c r="B22" i="1"/>
  <c r="B21" i="1"/>
  <c r="B20" i="1"/>
  <c r="B19" i="1"/>
  <c r="B18" i="1"/>
  <c r="B17" i="1"/>
  <c r="B16" i="1"/>
  <c r="B15" i="1"/>
  <c r="B14" i="1"/>
  <c r="B13" i="1"/>
  <c r="B12" i="1"/>
  <c r="B11" i="1"/>
  <c r="B10" i="1"/>
  <c r="B9" i="1"/>
  <c r="B8" i="1"/>
  <c r="B7" i="1"/>
  <c r="B8" i="3" l="1"/>
  <c r="D4" i="6"/>
  <c r="C8" i="3" s="1"/>
  <c r="B5" i="3" l="1"/>
  <c r="B6" i="3" s="1"/>
  <c r="D8" i="3"/>
</calcChain>
</file>

<file path=xl/sharedStrings.xml><?xml version="1.0" encoding="utf-8"?>
<sst xmlns="http://schemas.openxmlformats.org/spreadsheetml/2006/main" count="123" uniqueCount="90">
  <si>
    <t>自分のクラスのスケジュール</t>
  </si>
  <si>
    <t>秋学期</t>
  </si>
  <si>
    <t xml:space="preserve">時刻 </t>
  </si>
  <si>
    <t>開始時刻</t>
  </si>
  <si>
    <t>月</t>
  </si>
  <si>
    <t>朝食</t>
  </si>
  <si>
    <t>ビジネス:講義 B 館、256 教室</t>
  </si>
  <si>
    <t>時間間隔</t>
  </si>
  <si>
    <t>火</t>
  </si>
  <si>
    <t>(分単位)</t>
  </si>
  <si>
    <t>水</t>
  </si>
  <si>
    <t>年</t>
  </si>
  <si>
    <t>木</t>
  </si>
  <si>
    <t>物理学:実験
J 館、309 教室</t>
  </si>
  <si>
    <t>金</t>
  </si>
  <si>
    <t>土</t>
  </si>
  <si>
    <t>日</t>
  </si>
  <si>
    <t>大学</t>
  </si>
  <si>
    <t>履修単位計画シート</t>
  </si>
  <si>
    <t>学位名</t>
  </si>
  <si>
    <t>全体の進行状況</t>
  </si>
  <si>
    <t>注:以下の履修単位要項は、下の [大学のコース] 表に入力すると自動的に表示されます</t>
  </si>
  <si>
    <t>必修</t>
  </si>
  <si>
    <t>専攻</t>
  </si>
  <si>
    <t>副専攻</t>
  </si>
  <si>
    <t>選択科目</t>
  </si>
  <si>
    <t>一般教養</t>
  </si>
  <si>
    <t>合計</t>
  </si>
  <si>
    <t>コース</t>
  </si>
  <si>
    <t>科目名</t>
  </si>
  <si>
    <t>科目 1</t>
  </si>
  <si>
    <t>科目 2</t>
  </si>
  <si>
    <t>科目 3</t>
  </si>
  <si>
    <t>合計履修単位</t>
  </si>
  <si>
    <t>科目番号</t>
  </si>
  <si>
    <t>番号</t>
  </si>
  <si>
    <t>修得</t>
  </si>
  <si>
    <t>残り</t>
  </si>
  <si>
    <t>単位</t>
  </si>
  <si>
    <t>修了</t>
  </si>
  <si>
    <t>はい</t>
  </si>
  <si>
    <t>いいえ</t>
  </si>
  <si>
    <t>成績</t>
  </si>
  <si>
    <t>学期</t>
  </si>
  <si>
    <t>1 学期</t>
  </si>
  <si>
    <t>予算管理機能</t>
  </si>
  <si>
    <t>自分の予算</t>
  </si>
  <si>
    <t>収入に占める支出の割合</t>
  </si>
  <si>
    <t>1 か月の純収入</t>
  </si>
  <si>
    <t>学期内の月数</t>
  </si>
  <si>
    <t>1 か月の収入</t>
  </si>
  <si>
    <t>項目</t>
  </si>
  <si>
    <t>固定収入</t>
  </si>
  <si>
    <t>学資援助</t>
  </si>
  <si>
    <t>ローン</t>
  </si>
  <si>
    <t>その他の収入</t>
  </si>
  <si>
    <t>1 か月の純支出</t>
  </si>
  <si>
    <t>金額</t>
  </si>
  <si>
    <t>残高</t>
  </si>
  <si>
    <t>1 か月の支出</t>
  </si>
  <si>
    <t>貸借料</t>
  </si>
  <si>
    <t>水道光熱費</t>
  </si>
  <si>
    <t>携帯電話</t>
  </si>
  <si>
    <t>食料品</t>
  </si>
  <si>
    <t>自動車関連費用</t>
  </si>
  <si>
    <t>学生ローン</t>
  </si>
  <si>
    <t>クレジット カードの支払い</t>
  </si>
  <si>
    <t>保険料</t>
  </si>
  <si>
    <t>娯楽</t>
  </si>
  <si>
    <t>雑費</t>
  </si>
  <si>
    <t>学期の支出</t>
  </si>
  <si>
    <t>学期の支出 (合計/1 か月あたり)</t>
  </si>
  <si>
    <t>授業料</t>
  </si>
  <si>
    <t>実習料</t>
  </si>
  <si>
    <t>書籍</t>
  </si>
  <si>
    <t>預金</t>
  </si>
  <si>
    <t>交通費</t>
  </si>
  <si>
    <t>その他の費用</t>
  </si>
  <si>
    <t>1 か月あたり</t>
  </si>
  <si>
    <t>書籍管理機能</t>
  </si>
  <si>
    <t>書籍リスト</t>
  </si>
  <si>
    <t>タイトル</t>
  </si>
  <si>
    <t>書名</t>
  </si>
  <si>
    <t>著者</t>
  </si>
  <si>
    <t>科目</t>
  </si>
  <si>
    <t>購入先</t>
  </si>
  <si>
    <t>場所</t>
  </si>
  <si>
    <t>ISBN</t>
  </si>
  <si>
    <t>メモ</t>
  </si>
  <si>
    <t>予算管理機能</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</si>
</sst>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quot;#,##0_);\(&quot;$&quot;#,##0\)"/>
    <numFmt numFmtId="177" formatCode="[$-409]h:mm\ AM/PM;@"/>
    <numFmt numFmtId="178" formatCode="0.0"/>
    <numFmt numFmtId="179" formatCode="h:mm;@"/>
    <numFmt numFmtId="180" formatCode="0.0_ "/>
    <numFmt numFmtId="181" formatCode="&quot;¥&quot;#,##0_);\(&quot;¥&quot;#,##0\)"/>
  </numFmts>
  <fonts count="23" x14ac:knownFonts="1">
    <font>
      <sz val="11"/>
      <color theme="0" tint="-0.34998626667073579"/>
      <name val="Arial"/>
      <family val="2"/>
      <scheme val="minor"/>
    </font>
    <font>
      <sz val="11"/>
      <color theme="0" tint="-4.9989318521683403E-2"/>
      <name val="Arial"/>
      <family val="2"/>
      <scheme val="minor"/>
    </font>
    <font>
      <sz val="23"/>
      <color theme="0" tint="-4.9989318521683403E-2"/>
      <name val="Arial"/>
      <family val="2"/>
      <scheme val="major"/>
    </font>
    <font>
      <sz val="12"/>
      <color theme="0" tint="-4.9989318521683403E-2"/>
      <name val="Arial"/>
      <family val="2"/>
      <scheme val="minor"/>
    </font>
    <font>
      <sz val="23"/>
      <color theme="0" tint="-4.9989318521683403E-2"/>
      <name val="Arial"/>
      <family val="2"/>
      <scheme val="minor"/>
    </font>
    <font>
      <sz val="28"/>
      <color theme="0"/>
      <name val="Arial"/>
      <family val="2"/>
      <scheme val="major"/>
    </font>
    <font>
      <sz val="34"/>
      <color theme="0" tint="-4.9989318521683403E-2"/>
      <name val="Arial"/>
      <family val="2"/>
      <scheme val="minor"/>
    </font>
    <font>
      <sz val="11"/>
      <color theme="0"/>
      <name val="Arial"/>
      <family val="2"/>
      <scheme val="minor"/>
    </font>
    <font>
      <sz val="14"/>
      <color theme="3" tint="9.9948118533890809E-2"/>
      <name val="Arial"/>
      <family val="2"/>
      <scheme val="major"/>
    </font>
    <font>
      <sz val="11"/>
      <color theme="4"/>
      <name val="Arial"/>
      <family val="2"/>
      <scheme val="minor"/>
    </font>
    <font>
      <sz val="11"/>
      <color theme="4"/>
      <name val="Arial"/>
      <family val="2"/>
      <scheme val="major"/>
    </font>
    <font>
      <sz val="11"/>
      <color theme="0" tint="-0.34998626667073579"/>
      <name val="Arial"/>
      <family val="2"/>
      <scheme val="minor"/>
    </font>
    <font>
      <sz val="11"/>
      <color theme="0" tint="-0.24994659260841701"/>
      <name val="Arial"/>
      <family val="2"/>
      <scheme val="minor"/>
    </font>
    <font>
      <sz val="6"/>
      <name val="ＭＳ Ｐゴシック"/>
      <family val="3"/>
      <charset val="128"/>
      <scheme val="minor"/>
    </font>
    <font>
      <sz val="14"/>
      <color theme="3" tint="9.9948118533890809E-2"/>
      <name val="Meiryo UI"/>
      <family val="3"/>
      <charset val="128"/>
    </font>
    <font>
      <sz val="28"/>
      <color theme="0"/>
      <name val="Meiryo UI"/>
      <family val="3"/>
      <charset val="128"/>
    </font>
    <font>
      <sz val="12"/>
      <color theme="0" tint="-4.9989318521683403E-2"/>
      <name val="Meiryo UI"/>
      <family val="3"/>
      <charset val="128"/>
    </font>
    <font>
      <sz val="11"/>
      <color theme="4"/>
      <name val="Meiryo UI"/>
      <family val="3"/>
      <charset val="128"/>
    </font>
    <font>
      <sz val="34"/>
      <color theme="0" tint="-4.9989318521683403E-2"/>
      <name val="Meiryo UI"/>
      <family val="3"/>
      <charset val="128"/>
    </font>
    <font>
      <sz val="11"/>
      <color theme="0" tint="-0.34998626667073579"/>
      <name val="Meiryo UI"/>
      <family val="3"/>
      <charset val="128"/>
    </font>
    <font>
      <sz val="23"/>
      <color theme="0" tint="-4.9989318521683403E-2"/>
      <name val="Meiryo UI"/>
      <family val="3"/>
      <charset val="128"/>
    </font>
    <font>
      <sz val="11"/>
      <color theme="0"/>
      <name val="Meiryo UI"/>
      <family val="3"/>
      <charset val="128"/>
    </font>
    <font>
      <sz val="11"/>
      <color theme="0" tint="-4.9989318521683403E-2"/>
      <name val="Meiryo UI"/>
      <family val="3"/>
      <charset val="128"/>
    </font>
  </fonts>
  <fills count="6">
    <fill>
      <patternFill patternType="none"/>
    </fill>
    <fill>
      <patternFill patternType="gray125"/>
    </fill>
    <fill>
      <patternFill patternType="solid">
        <fgColor theme="1"/>
        <bgColor indexed="64"/>
      </patternFill>
    </fill>
    <fill>
      <patternFill patternType="solid">
        <fgColor theme="1" tint="0.14996795556505021"/>
        <bgColor indexed="64"/>
      </patternFill>
    </fill>
    <fill>
      <patternFill patternType="solid">
        <fgColor theme="4" tint="-0.24994659260841701"/>
        <bgColor indexed="64"/>
      </patternFill>
    </fill>
    <fill>
      <patternFill patternType="solid">
        <fgColor theme="1" tint="0.14996795556505021"/>
        <bgColor theme="1" tint="0.14996795556505021"/>
      </patternFill>
    </fill>
  </fills>
  <borders count="2">
    <border>
      <left/>
      <right/>
      <top/>
      <bottom/>
      <diagonal/>
    </border>
    <border>
      <left/>
      <right/>
      <top/>
      <bottom style="medium">
        <color theme="1"/>
      </bottom>
      <diagonal/>
    </border>
  </borders>
  <cellStyleXfs count="24">
    <xf numFmtId="0" fontId="0" fillId="3" borderId="0">
      <alignment horizontal="left" vertical="center" wrapText="1"/>
    </xf>
    <xf numFmtId="0" fontId="5" fillId="4" borderId="0" applyNumberFormat="0" applyBorder="0" applyProtection="0"/>
    <xf numFmtId="0" fontId="8" fillId="4" borderId="0" applyNumberFormat="0" applyBorder="0" applyProtection="0"/>
    <xf numFmtId="0" fontId="10" fillId="0" borderId="0" applyNumberFormat="0" applyFill="0" applyBorder="0" applyProtection="0">
      <alignment horizontal="left"/>
    </xf>
    <xf numFmtId="9" fontId="1" fillId="0" borderId="0" applyFont="0" applyFill="0" applyBorder="0" applyAlignment="0" applyProtection="0"/>
    <xf numFmtId="0" fontId="2" fillId="3" borderId="0" applyNumberFormat="0" applyBorder="0" applyProtection="0">
      <alignment horizontal="left" vertical="center" wrapText="1"/>
    </xf>
    <xf numFmtId="0" fontId="3" fillId="2" borderId="0" applyNumberFormat="0">
      <alignment horizontal="right" indent="1"/>
    </xf>
    <xf numFmtId="0" fontId="6" fillId="3" borderId="0">
      <alignment horizontal="right"/>
    </xf>
    <xf numFmtId="177" fontId="9" fillId="2" borderId="0" applyBorder="0" applyProtection="0">
      <alignment horizontal="right" vertical="center" indent="1"/>
    </xf>
    <xf numFmtId="0" fontId="7" fillId="3" borderId="0">
      <alignment horizontal="left"/>
    </xf>
    <xf numFmtId="177" fontId="4" fillId="3" borderId="0" applyNumberFormat="0">
      <alignment horizontal="left" vertical="center"/>
    </xf>
    <xf numFmtId="0" fontId="4" fillId="3" borderId="0">
      <alignment horizontal="right" vertical="center"/>
    </xf>
    <xf numFmtId="0" fontId="10" fillId="3" borderId="0">
      <alignment horizontal="center"/>
    </xf>
    <xf numFmtId="176" fontId="12" fillId="0" borderId="0" applyFont="0" applyFill="0" applyBorder="0" applyAlignment="0" applyProtection="0"/>
    <xf numFmtId="0" fontId="1" fillId="0" borderId="0" applyNumberFormat="0" applyFill="0" applyBorder="0" applyProtection="0">
      <alignment horizontal="right" indent="2"/>
    </xf>
    <xf numFmtId="0" fontId="11" fillId="3" borderId="0" applyNumberFormat="0" applyAlignment="0" applyProtection="0"/>
    <xf numFmtId="0" fontId="11" fillId="5" borderId="1" applyNumberFormat="0" applyFont="0" applyFill="0" applyAlignment="0">
      <alignment horizontal="left" vertical="center"/>
    </xf>
    <xf numFmtId="0" fontId="11" fillId="5" borderId="0" applyFill="0" applyBorder="0">
      <alignment horizontal="center" vertical="center"/>
    </xf>
    <xf numFmtId="0" fontId="7" fillId="3" borderId="0" applyNumberFormat="0" applyBorder="0">
      <alignment horizontal="right" indent="1"/>
    </xf>
    <xf numFmtId="176" fontId="11" fillId="3" borderId="0" applyFill="0" applyBorder="0">
      <alignment horizontal="right" vertical="center" wrapText="1" indent="2"/>
    </xf>
    <xf numFmtId="176" fontId="11" fillId="3" borderId="0" applyNumberFormat="0" applyFont="0" applyFill="0" applyBorder="0">
      <alignment horizontal="right" vertical="center" wrapText="1" indent="2"/>
    </xf>
    <xf numFmtId="176" fontId="11" fillId="3" borderId="0" applyNumberFormat="0" applyFont="0" applyFill="0" applyBorder="0">
      <alignment horizontal="left" vertical="center" wrapText="1"/>
    </xf>
    <xf numFmtId="178" fontId="11" fillId="3" borderId="0">
      <alignment horizontal="center" vertical="center" wrapText="1"/>
    </xf>
    <xf numFmtId="176" fontId="10" fillId="3" borderId="0" applyFill="0" applyBorder="0">
      <alignment horizontal="right" wrapText="1" indent="2"/>
    </xf>
  </cellStyleXfs>
  <cellXfs count="33">
    <xf numFmtId="0" fontId="0" fillId="3" borderId="0" xfId="0">
      <alignment horizontal="left" vertical="center" wrapText="1"/>
    </xf>
    <xf numFmtId="0" fontId="14" fillId="4" borderId="0" xfId="2" applyFont="1"/>
    <xf numFmtId="0" fontId="15" fillId="4" borderId="0" xfId="1" applyFont="1"/>
    <xf numFmtId="0" fontId="16" fillId="2" borderId="0" xfId="6" applyFont="1">
      <alignment horizontal="right" indent="1"/>
    </xf>
    <xf numFmtId="0" fontId="17" fillId="3" borderId="0" xfId="3" applyFont="1" applyFill="1">
      <alignment horizontal="left"/>
    </xf>
    <xf numFmtId="0" fontId="18" fillId="3" borderId="0" xfId="7" applyFont="1">
      <alignment horizontal="right"/>
    </xf>
    <xf numFmtId="0" fontId="19" fillId="3" borderId="0" xfId="0" applyFont="1">
      <alignment horizontal="left" vertical="center" wrapText="1"/>
    </xf>
    <xf numFmtId="0" fontId="20" fillId="3" borderId="0" xfId="11" applyFont="1">
      <alignment horizontal="right" vertical="center"/>
    </xf>
    <xf numFmtId="0" fontId="21" fillId="3" borderId="0" xfId="9" applyFont="1">
      <alignment horizontal="left"/>
    </xf>
    <xf numFmtId="0" fontId="16" fillId="2" borderId="0" xfId="6" applyNumberFormat="1" applyFont="1">
      <alignment horizontal="right" indent="1"/>
    </xf>
    <xf numFmtId="0" fontId="19" fillId="3" borderId="0" xfId="0" applyFont="1" applyFill="1" applyBorder="1">
      <alignment horizontal="left" vertical="center" wrapText="1"/>
    </xf>
    <xf numFmtId="0" fontId="20" fillId="3" borderId="0" xfId="5" applyFont="1">
      <alignment horizontal="left" vertical="center" wrapText="1"/>
    </xf>
    <xf numFmtId="0" fontId="21" fillId="3" borderId="0" xfId="18" applyFont="1">
      <alignment horizontal="right" indent="1"/>
    </xf>
    <xf numFmtId="0" fontId="19" fillId="3" borderId="0" xfId="15" applyFont="1" applyAlignment="1">
      <alignment horizontal="left" vertical="center"/>
    </xf>
    <xf numFmtId="0" fontId="19" fillId="3" borderId="1" xfId="16" applyFont="1" applyFill="1" applyAlignment="1">
      <alignment horizontal="left" vertical="center" wrapText="1"/>
    </xf>
    <xf numFmtId="0" fontId="19" fillId="3" borderId="1" xfId="17" applyFont="1" applyFill="1" applyBorder="1">
      <alignment horizontal="center" vertical="center"/>
    </xf>
    <xf numFmtId="0" fontId="19" fillId="3" borderId="0" xfId="17" applyFont="1" applyFill="1">
      <alignment horizontal="center" vertical="center"/>
    </xf>
    <xf numFmtId="9" fontId="20" fillId="3" borderId="0" xfId="4" applyFont="1" applyFill="1" applyAlignment="1">
      <alignment horizontal="left" vertical="center"/>
    </xf>
    <xf numFmtId="0" fontId="17" fillId="3" borderId="0" xfId="12" applyFont="1">
      <alignment horizontal="center"/>
    </xf>
    <xf numFmtId="0" fontId="16" fillId="2" borderId="0" xfId="6" applyFont="1">
      <alignment horizontal="right" indent="1"/>
    </xf>
    <xf numFmtId="179" fontId="9" fillId="2" borderId="0" xfId="8" applyNumberFormat="1">
      <alignment horizontal="right" vertical="center" indent="1"/>
    </xf>
    <xf numFmtId="179" fontId="20" fillId="3" borderId="0" xfId="10" applyNumberFormat="1" applyFont="1">
      <alignment horizontal="left" vertical="center"/>
    </xf>
    <xf numFmtId="180" fontId="19" fillId="3" borderId="0" xfId="22" applyNumberFormat="1" applyFont="1">
      <alignment horizontal="center" vertical="center" wrapText="1"/>
    </xf>
    <xf numFmtId="181" fontId="20" fillId="3" borderId="0" xfId="5" applyNumberFormat="1" applyFont="1">
      <alignment horizontal="left" vertical="center" wrapText="1"/>
    </xf>
    <xf numFmtId="181" fontId="20" fillId="3" borderId="0" xfId="10" applyNumberFormat="1" applyFont="1">
      <alignment horizontal="left" vertical="center"/>
    </xf>
    <xf numFmtId="0" fontId="22" fillId="3" borderId="0" xfId="14" applyNumberFormat="1" applyFont="1" applyFill="1" applyBorder="1">
      <alignment horizontal="right" indent="2"/>
    </xf>
    <xf numFmtId="181" fontId="17" fillId="3" borderId="0" xfId="23" applyNumberFormat="1" applyFont="1" applyFill="1">
      <alignment horizontal="right" wrapText="1" indent="2"/>
    </xf>
    <xf numFmtId="181" fontId="19" fillId="3" borderId="0" xfId="19" applyNumberFormat="1" applyFont="1" applyFill="1">
      <alignment horizontal="right" vertical="center" wrapText="1" indent="2"/>
    </xf>
    <xf numFmtId="0" fontId="22" fillId="3" borderId="0" xfId="14" applyNumberFormat="1" applyFont="1" applyFill="1">
      <alignment horizontal="right" indent="2"/>
    </xf>
    <xf numFmtId="181" fontId="19" fillId="3" borderId="0" xfId="19" applyNumberFormat="1" applyFont="1" applyFill="1" applyBorder="1">
      <alignment horizontal="right" vertical="center" wrapText="1" indent="2"/>
    </xf>
    <xf numFmtId="0" fontId="19" fillId="3" borderId="0" xfId="21" applyNumberFormat="1" applyFont="1">
      <alignment horizontal="left" vertical="center" wrapText="1"/>
    </xf>
    <xf numFmtId="0" fontId="17" fillId="3" borderId="0" xfId="12" applyFont="1">
      <alignment horizontal="center"/>
    </xf>
    <xf numFmtId="0" fontId="16" fillId="2" borderId="0" xfId="6" applyFont="1">
      <alignment horizontal="right" indent="1"/>
    </xf>
  </cellXfs>
  <cellStyles count="24">
    <cellStyle name="タイトル" xfId="1" builtinId="15" customBuiltin="1"/>
    <cellStyle name="テーブル (中央揃え)" xfId="17"/>
    <cellStyle name="パーセント" xfId="4" builtinId="5"/>
    <cellStyle name="メモ" xfId="15" builtinId="10" customBuiltin="1"/>
    <cellStyle name="ラベル (右揃え)" xfId="18"/>
    <cellStyle name="ラベル (左揃え)" xfId="9"/>
    <cellStyle name="右揃え" xfId="11"/>
    <cellStyle name="下線" xfId="16"/>
    <cellStyle name="見出し (通貨)" xfId="23"/>
    <cellStyle name="見出し 1" xfId="2" builtinId="16" customBuiltin="1"/>
    <cellStyle name="見出し 2" xfId="3" builtinId="17" customBuiltin="1"/>
    <cellStyle name="見出し 2 (中央揃え)" xfId="12"/>
    <cellStyle name="見出し 3" xfId="5" builtinId="18" customBuiltin="1"/>
    <cellStyle name="見出し 4" xfId="14" builtinId="19" customBuiltin="1"/>
    <cellStyle name="黒いアクセント" xfId="6"/>
    <cellStyle name="左揃え" xfId="10"/>
    <cellStyle name="時間" xfId="8"/>
    <cellStyle name="成績" xfId="22"/>
    <cellStyle name="通貨 [0.00]" xfId="13" builtinId="4" customBuiltin="1"/>
    <cellStyle name="年" xfId="7"/>
    <cellStyle name="標準" xfId="0" builtinId="0" customBuiltin="1"/>
    <cellStyle name="表 (右揃え)" xfId="20"/>
    <cellStyle name="表 (左揃え)" xfId="21"/>
    <cellStyle name="表 (通貨)" xfId="19"/>
  </cellStyles>
  <dxfs count="51">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numFmt numFmtId="181" formatCode="&quot;¥&quot;#,##0_);\(&quot;¥&quot;#,##0\)"/>
    </dxf>
    <dxf>
      <font>
        <strike val="0"/>
        <outline val="0"/>
        <shadow val="0"/>
        <u val="none"/>
        <vertAlign val="baseline"/>
        <name val="Meiryo UI"/>
        <family val="3"/>
        <charset val="128"/>
        <scheme val="none"/>
      </font>
      <numFmt numFmtId="181" formatCode="&quot;¥&quot;#,##0_);\(&quot;¥&quot;#,##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numFmt numFmtId="181" formatCode="&quot;¥&quot;#,##0_);\(&quot;¥&quot;#,##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numFmt numFmtId="181" formatCode="&quot;¥&quot;#,##0_);\(&quot;¥&quot;#,##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numFmt numFmtId="0" formatCode="General"/>
    </dxf>
    <dxf>
      <font>
        <strike val="0"/>
        <outline val="0"/>
        <shadow val="0"/>
        <u val="none"/>
        <vertAlign val="baseline"/>
        <name val="Meiryo UI"/>
        <family val="3"/>
        <charset val="128"/>
        <scheme val="none"/>
      </font>
      <numFmt numFmtId="180" formatCode="0.0_ "/>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numFmt numFmtId="179" formatCode="h:mm;@"/>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b/>
        <i val="0"/>
        <color theme="0" tint="-0.34998626667073579"/>
      </font>
    </dxf>
    <dxf>
      <font>
        <b/>
        <i val="0"/>
        <color theme="0" tint="-0.34998626667073579"/>
      </font>
    </dxf>
    <dxf>
      <font>
        <color theme="0" tint="-0.34998626667073579"/>
      </font>
      <border>
        <top style="thin">
          <color theme="1"/>
        </top>
        <bottom/>
      </border>
    </dxf>
    <dxf>
      <font>
        <b val="0"/>
        <i val="0"/>
        <color theme="0" tint="-4.9989318521683403E-2"/>
      </font>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
      <font>
        <b/>
        <i val="0"/>
        <color theme="0" tint="-0.34998626667073579"/>
      </font>
    </dxf>
    <dxf>
      <font>
        <b val="0"/>
        <i val="0"/>
        <color theme="4"/>
      </font>
      <fill>
        <patternFill>
          <bgColor theme="1"/>
        </patternFill>
      </fill>
    </dxf>
    <dxf>
      <font>
        <color theme="0" tint="-0.34998626667073579"/>
      </font>
      <border>
        <top style="thin">
          <color theme="1"/>
        </top>
        <bottom style="thin">
          <color theme="1" tint="0.14996795556505021"/>
        </bottom>
      </border>
    </dxf>
    <dxf>
      <font>
        <b val="0"/>
        <i val="0"/>
        <color theme="4"/>
      </font>
      <fill>
        <patternFill patternType="solid">
          <bgColor theme="1" tint="0.14996795556505021"/>
        </patternFill>
      </fill>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s>
  <tableStyles count="2" defaultTableStyle="大学のコース管理の表スタイル" defaultPivotStyle="PivotStyleLight16">
    <tableStyle name="大学のコース管理の表スタイル" pivot="0" count="5">
      <tableStyleElement type="wholeTable" dxfId="50"/>
      <tableStyleElement type="headerRow" dxfId="49"/>
      <tableStyleElement type="totalRow" dxfId="48"/>
      <tableStyleElement type="firstColumn" dxfId="47"/>
      <tableStyleElement type="lastColumn" dxfId="46"/>
    </tableStyle>
    <tableStyle name="大学のコース管理の表スタイル 2" pivot="0" count="5">
      <tableStyleElement type="wholeTable" dxfId="45"/>
      <tableStyleElement type="headerRow" dxfId="44"/>
      <tableStyleElement type="totalRow" dxfId="43"/>
      <tableStyleElement type="firstColumn" dxfId="42"/>
      <tableStyleElement type="lastColumn" dxfId="4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スケジュール" displayName="スケジュール" ref="B5:I29" totalsRowShown="0" headerRowDxfId="40" dataDxfId="39">
  <autoFilter ref="B5:I2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時刻 " dataDxfId="38" dataCellStyle="時間">
      <calculatedColumnFormula>開始時刻+TIME(0,(ROW(A1)-1)*時間間隔,0)</calculatedColumnFormula>
    </tableColumn>
    <tableColumn id="2" name="月" dataDxfId="37"/>
    <tableColumn id="3" name="火" dataDxfId="36"/>
    <tableColumn id="4" name="水" dataDxfId="35"/>
    <tableColumn id="5" name="木" dataDxfId="34"/>
    <tableColumn id="6" name="金" dataDxfId="33"/>
    <tableColumn id="7" name="土" dataDxfId="32"/>
    <tableColumn id="8" name="日" dataDxfId="31"/>
  </tableColumns>
  <tableStyleInfo name="大学のコース管理の表スタイル" showFirstColumn="1" showLastColumn="0" showRowStripes="1" showColumnStripes="0"/>
  <extLst>
    <ext xmlns:x14="http://schemas.microsoft.com/office/spreadsheetml/2009/9/main" uri="{504A1905-F514-4f6f-8877-14C23A59335A}">
      <x14:table altTextSummary="C4 に入力した開始時刻で、授業のスケジュールが開始されます。スケジュールの間隔は D4 の値で決定されます。列 C から I にメモを入力します"/>
    </ext>
  </extLst>
</table>
</file>

<file path=xl/tables/table2.xml><?xml version="1.0" encoding="utf-8"?>
<table xmlns="http://schemas.openxmlformats.org/spreadsheetml/2006/main" id="1" name="コース" displayName="コース" ref="B14:H17" totalsRowShown="0" headerRowDxfId="30" dataDxfId="29">
  <autoFilter ref="B14:H17"/>
  <tableColumns count="7">
    <tableColumn id="1" name="科目名" dataDxfId="28"/>
    <tableColumn id="2" name="科目番号" dataDxfId="27"/>
    <tableColumn id="3" name="必修" dataDxfId="26"/>
    <tableColumn id="4" name="単位" dataDxfId="25" dataCellStyle="テーブル (中央揃え)"/>
    <tableColumn id="5" name="修了" dataDxfId="24" dataCellStyle="テーブル (中央揃え)"/>
    <tableColumn id="6" name="成績" dataDxfId="23" dataCellStyle="成績"/>
    <tableColumn id="7" name="学期" dataDxfId="22" dataCellStyle="表 (左揃え)"/>
  </tableColumns>
  <tableStyleInfo name="大学のコース管理の表スタイル" showFirstColumn="0" showLastColumn="0" showRowStripes="0" showColumnStripes="0"/>
  <extLst>
    <ext xmlns:x14="http://schemas.microsoft.com/office/spreadsheetml/2009/9/main" uri="{504A1905-F514-4f6f-8877-14C23A59335A}">
      <x14:table altTextSummary="科目名、科目番号、必須科目、単位数、修了したかどうか、成績評価点、学期を含め、科目に関する特定の詳細を入力します。"/>
    </ext>
  </extLst>
</table>
</file>

<file path=xl/tables/table3.xml><?xml version="1.0" encoding="utf-8"?>
<table xmlns="http://schemas.openxmlformats.org/spreadsheetml/2006/main" id="3" name="か月の収入" displayName="か月の収入" ref="B11:C15" headerRowDxfId="21" dataDxfId="20" totalsRowDxfId="19">
  <autoFilter ref="B11:C15"/>
  <tableColumns count="2">
    <tableColumn id="1" name="項目" totalsRowLabel="Total" dataDxfId="18"/>
    <tableColumn id="2" name="金額" totalsRowFunction="sum" dataDxfId="17" dataCellStyle="表 (通貨)"/>
  </tableColumns>
  <tableStyleInfo name="大学のコース管理の表スタイル 2" showFirstColumn="0" showLastColumn="0" showRowStripes="1" showColumnStripes="0"/>
  <extLst>
    <ext xmlns:x14="http://schemas.microsoft.com/office/spreadsheetml/2009/9/main" uri="{504A1905-F514-4f6f-8877-14C23A59335A}">
      <x14:table altTextSummary="1 か月の収入の明細を入力します"/>
    </ext>
  </extLst>
</table>
</file>

<file path=xl/tables/table4.xml><?xml version="1.0" encoding="utf-8"?>
<table xmlns="http://schemas.openxmlformats.org/spreadsheetml/2006/main" id="8" name="か月の支出" displayName="か月の支出" ref="B5:C15" totalsRowShown="0" headerRowDxfId="16" dataDxfId="15">
  <autoFilter ref="B5:C15"/>
  <tableColumns count="2">
    <tableColumn id="1" name="項目" dataDxfId="14"/>
    <tableColumn id="2" name="金額" dataDxfId="13" dataCellStyle="表 (通貨)"/>
  </tableColumns>
  <tableStyleInfo name="大学のコース管理の表スタイル 2" showFirstColumn="0" showLastColumn="0" showRowStripes="1" showColumnStripes="0"/>
  <extLst>
    <ext xmlns:x14="http://schemas.microsoft.com/office/spreadsheetml/2009/9/main" uri="{504A1905-F514-4f6f-8877-14C23A59335A}">
      <x14:table altTextSummary="1 か月の支出の明細を入力します"/>
    </ext>
  </extLst>
</table>
</file>

<file path=xl/tables/table5.xml><?xml version="1.0" encoding="utf-8"?>
<table xmlns="http://schemas.openxmlformats.org/spreadsheetml/2006/main" id="12" name="学期の支出" displayName="学期の支出" ref="B5:D11" totalsRowShown="0" headerRowDxfId="12" dataDxfId="11">
  <autoFilter ref="B5:D11"/>
  <tableColumns count="3">
    <tableColumn id="1" name="項目" dataDxfId="10"/>
    <tableColumn id="2" name="金額" dataDxfId="9" dataCellStyle="表 (通貨)"/>
    <tableColumn id="3" name="1 か月あたり" dataDxfId="8" dataCellStyle="表 (通貨)">
      <calculatedColumnFormula>学期の支出[金額]/学期中_の_月数</calculatedColumnFormula>
    </tableColumn>
  </tableColumns>
  <tableStyleInfo name="大学のコース管理の表スタイル 2" showFirstColumn="0" showLastColumn="0" showRowStripes="1" showColumnStripes="0"/>
  <extLst>
    <ext xmlns:x14="http://schemas.microsoft.com/office/spreadsheetml/2009/9/main" uri="{504A1905-F514-4f6f-8877-14C23A59335A}">
      <x14:table altTextSummary="学期の支出の明細とそれぞれの金額を入力すると、1 か月あたりの値が自動的に計算されます (学期は 4 か月であることを前提とします)"/>
    </ext>
  </extLst>
</table>
</file>

<file path=xl/tables/table6.xml><?xml version="1.0" encoding="utf-8"?>
<table xmlns="http://schemas.openxmlformats.org/spreadsheetml/2006/main" id="6" name="書籍リスト" displayName="書籍リスト" ref="B4:G7" totalsRowShown="0" headerRowDxfId="7" dataDxfId="6">
  <autoFilter ref="B4:G7"/>
  <tableColumns count="6">
    <tableColumn id="1" name="タイトル" dataDxfId="5"/>
    <tableColumn id="3" name="著者" dataDxfId="4"/>
    <tableColumn id="4" name="科目" dataDxfId="3"/>
    <tableColumn id="5" name="購入先" dataDxfId="2"/>
    <tableColumn id="6" name="ISBN" dataDxfId="1"/>
    <tableColumn id="7" name="メモ" dataDxfId="0"/>
  </tableColumns>
  <tableStyleInfo name="大学のコース管理の表スタイル" showFirstColumn="0" showLastColumn="0" showRowStripes="1" showColumnStripes="0"/>
  <extLst>
    <ext xmlns:x14="http://schemas.microsoft.com/office/spreadsheetml/2009/9/main" uri="{504A1905-F514-4f6f-8877-14C23A59335A}">
      <x14:table altTextSummary="書名、著者、科目、購入できる場所、ISBN、任意のメモを含め、大学で使用する書籍をここに入力します。"/>
    </ext>
  </extLst>
</table>
</file>

<file path=xl/theme/theme1.xml><?xml version="1.0" encoding="utf-8"?>
<a:theme xmlns:a="http://schemas.openxmlformats.org/drawingml/2006/main" name="Office Theme">
  <a:themeElements>
    <a:clrScheme name="College course manager">
      <a:dk1>
        <a:sysClr val="windowText" lastClr="000000"/>
      </a:dk1>
      <a:lt1>
        <a:sysClr val="window" lastClr="FFFFFF"/>
      </a:lt1>
      <a:dk2>
        <a:srgbClr val="1A1715"/>
      </a:dk2>
      <a:lt2>
        <a:srgbClr val="FCFCFB"/>
      </a:lt2>
      <a:accent1>
        <a:srgbClr val="38C8CC"/>
      </a:accent1>
      <a:accent2>
        <a:srgbClr val="F6717A"/>
      </a:accent2>
      <a:accent3>
        <a:srgbClr val="80CA6F"/>
      </a:accent3>
      <a:accent4>
        <a:srgbClr val="F6CF6B"/>
      </a:accent4>
      <a:accent5>
        <a:srgbClr val="FFA957"/>
      </a:accent5>
      <a:accent6>
        <a:srgbClr val="A37CB2"/>
      </a:accent6>
      <a:hlink>
        <a:srgbClr val="38C8CC"/>
      </a:hlink>
      <a:folHlink>
        <a:srgbClr val="A37CB2"/>
      </a:folHlink>
    </a:clrScheme>
    <a:fontScheme name="College course manager2">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14999847407452621"/>
    <pageSetUpPr autoPageBreaks="0" fitToPage="1"/>
  </sheetPr>
  <dimension ref="A1:I29"/>
  <sheetViews>
    <sheetView showGridLines="0" tabSelected="1" zoomScaleNormal="100" workbookViewId="0"/>
  </sheetViews>
  <sheetFormatPr defaultColWidth="9" defaultRowHeight="31.5" customHeight="1" x14ac:dyDescent="0.25"/>
  <cols>
    <col min="1" max="1" width="2.625" style="3" customWidth="1"/>
    <col min="2" max="2" width="10.625" style="3" customWidth="1"/>
    <col min="3" max="3" width="21.125" style="6" customWidth="1"/>
    <col min="4" max="9" width="16.75" style="6" customWidth="1"/>
    <col min="10" max="10" width="2.625" style="6" customWidth="1"/>
    <col min="11" max="16384" width="9" style="6"/>
  </cols>
  <sheetData>
    <row r="1" spans="2:9" s="1" customFormat="1" ht="24.95" customHeight="1" x14ac:dyDescent="0.3">
      <c r="B1" s="1" t="s">
        <v>0</v>
      </c>
    </row>
    <row r="2" spans="2:9" s="2" customFormat="1" ht="39.950000000000003" customHeight="1" x14ac:dyDescent="0.55000000000000004">
      <c r="B2" s="2" t="s">
        <v>1</v>
      </c>
    </row>
    <row r="3" spans="2:9" ht="39.950000000000003" customHeight="1" x14ac:dyDescent="0.65">
      <c r="C3" s="4" t="s">
        <v>3</v>
      </c>
      <c r="D3" s="31" t="s">
        <v>7</v>
      </c>
      <c r="E3" s="31"/>
      <c r="F3" s="5" t="s">
        <v>11</v>
      </c>
    </row>
    <row r="4" spans="2:9" ht="32.25" x14ac:dyDescent="0.25">
      <c r="C4" s="21">
        <v>0.375</v>
      </c>
      <c r="D4" s="7">
        <v>60</v>
      </c>
      <c r="E4" s="8" t="s">
        <v>9</v>
      </c>
    </row>
    <row r="5" spans="2:9" ht="33" customHeight="1" x14ac:dyDescent="0.25">
      <c r="B5" s="9" t="s">
        <v>2</v>
      </c>
      <c r="C5" s="4" t="s">
        <v>4</v>
      </c>
      <c r="D5" s="4" t="s">
        <v>8</v>
      </c>
      <c r="E5" s="4" t="s">
        <v>10</v>
      </c>
      <c r="F5" s="4" t="s">
        <v>12</v>
      </c>
      <c r="G5" s="4" t="s">
        <v>14</v>
      </c>
      <c r="H5" s="4" t="s">
        <v>15</v>
      </c>
      <c r="I5" s="4" t="s">
        <v>16</v>
      </c>
    </row>
    <row r="6" spans="2:9" ht="31.5" customHeight="1" x14ac:dyDescent="0.25">
      <c r="B6" s="20">
        <f>開始時刻+TIME(0,(ROW(A1)-1)*時間間隔,0)</f>
        <v>0.375</v>
      </c>
      <c r="C6" s="10" t="s">
        <v>5</v>
      </c>
      <c r="D6" s="10" t="s">
        <v>5</v>
      </c>
      <c r="E6" s="10" t="s">
        <v>5</v>
      </c>
      <c r="F6" s="10" t="s">
        <v>5</v>
      </c>
      <c r="G6" s="10" t="s">
        <v>5</v>
      </c>
      <c r="H6" s="10"/>
      <c r="I6" s="10"/>
    </row>
    <row r="7" spans="2:9" ht="31.5" customHeight="1" x14ac:dyDescent="0.25">
      <c r="B7" s="20">
        <f t="shared" ref="B7:B29" si="0">開始時刻+TIME(0,(ROW(A2)-1)*時間間隔,0)</f>
        <v>0.41666666666666669</v>
      </c>
      <c r="C7" s="10" t="s">
        <v>6</v>
      </c>
      <c r="D7" s="10"/>
      <c r="E7" s="10"/>
      <c r="F7" s="10"/>
      <c r="G7" s="10"/>
      <c r="H7" s="10"/>
      <c r="I7" s="10"/>
    </row>
    <row r="8" spans="2:9" ht="31.5" customHeight="1" x14ac:dyDescent="0.25">
      <c r="B8" s="20">
        <f t="shared" si="0"/>
        <v>0.45833333333333331</v>
      </c>
      <c r="C8" s="10"/>
      <c r="D8" s="10"/>
      <c r="E8" s="10"/>
      <c r="F8" s="10" t="s">
        <v>13</v>
      </c>
      <c r="G8" s="10"/>
      <c r="H8" s="10"/>
      <c r="I8" s="10"/>
    </row>
    <row r="9" spans="2:9" ht="31.5" customHeight="1" x14ac:dyDescent="0.25">
      <c r="B9" s="20">
        <f t="shared" si="0"/>
        <v>0.5</v>
      </c>
      <c r="C9" s="10"/>
      <c r="D9" s="10"/>
      <c r="E9" s="10"/>
      <c r="F9" s="10"/>
      <c r="G9" s="10"/>
      <c r="H9" s="10"/>
      <c r="I9" s="10"/>
    </row>
    <row r="10" spans="2:9" ht="31.5" customHeight="1" x14ac:dyDescent="0.25">
      <c r="B10" s="20">
        <f t="shared" si="0"/>
        <v>0.54166666666666663</v>
      </c>
      <c r="C10" s="10"/>
      <c r="D10" s="10"/>
      <c r="E10" s="10"/>
      <c r="F10" s="10"/>
      <c r="G10" s="10"/>
      <c r="H10" s="10"/>
      <c r="I10" s="10"/>
    </row>
    <row r="11" spans="2:9" ht="31.5" customHeight="1" x14ac:dyDescent="0.25">
      <c r="B11" s="20">
        <f t="shared" si="0"/>
        <v>0.58333333333333337</v>
      </c>
      <c r="C11" s="10"/>
      <c r="D11" s="10"/>
      <c r="E11" s="10"/>
      <c r="F11" s="10"/>
      <c r="G11" s="10"/>
      <c r="H11" s="10"/>
      <c r="I11" s="10"/>
    </row>
    <row r="12" spans="2:9" ht="31.5" customHeight="1" x14ac:dyDescent="0.25">
      <c r="B12" s="20">
        <f t="shared" si="0"/>
        <v>0.625</v>
      </c>
      <c r="C12" s="10"/>
      <c r="D12" s="10"/>
      <c r="E12" s="10"/>
      <c r="F12" s="10"/>
      <c r="G12" s="10"/>
      <c r="H12" s="10"/>
      <c r="I12" s="10"/>
    </row>
    <row r="13" spans="2:9" ht="31.5" customHeight="1" x14ac:dyDescent="0.25">
      <c r="B13" s="20">
        <f t="shared" si="0"/>
        <v>0.66666666666666674</v>
      </c>
      <c r="C13" s="10"/>
      <c r="D13" s="10"/>
      <c r="E13" s="10"/>
      <c r="F13" s="10"/>
      <c r="G13" s="10"/>
      <c r="H13" s="10"/>
      <c r="I13" s="10"/>
    </row>
    <row r="14" spans="2:9" ht="31.5" customHeight="1" x14ac:dyDescent="0.25">
      <c r="B14" s="20">
        <f t="shared" si="0"/>
        <v>0.70833333333333326</v>
      </c>
      <c r="C14" s="10"/>
      <c r="D14" s="10"/>
      <c r="E14" s="10"/>
      <c r="F14" s="10"/>
      <c r="G14" s="10"/>
      <c r="H14" s="10"/>
      <c r="I14" s="10"/>
    </row>
    <row r="15" spans="2:9" ht="31.5" customHeight="1" x14ac:dyDescent="0.25">
      <c r="B15" s="20">
        <f t="shared" si="0"/>
        <v>0.75</v>
      </c>
      <c r="C15" s="10"/>
      <c r="D15" s="10"/>
      <c r="E15" s="10"/>
      <c r="F15" s="10"/>
      <c r="G15" s="10"/>
      <c r="H15" s="10"/>
      <c r="I15" s="10"/>
    </row>
    <row r="16" spans="2:9" ht="31.5" customHeight="1" x14ac:dyDescent="0.25">
      <c r="B16" s="20">
        <f t="shared" si="0"/>
        <v>0.79166666666666674</v>
      </c>
      <c r="C16" s="10"/>
      <c r="D16" s="10"/>
      <c r="E16" s="10"/>
      <c r="F16" s="10"/>
      <c r="G16" s="10"/>
      <c r="H16" s="10"/>
      <c r="I16" s="10"/>
    </row>
    <row r="17" spans="2:9" ht="31.5" customHeight="1" x14ac:dyDescent="0.25">
      <c r="B17" s="20">
        <f t="shared" si="0"/>
        <v>0.83333333333333326</v>
      </c>
      <c r="C17" s="10"/>
      <c r="D17" s="10"/>
      <c r="E17" s="10"/>
      <c r="F17" s="10"/>
      <c r="G17" s="10"/>
      <c r="H17" s="10"/>
      <c r="I17" s="10"/>
    </row>
    <row r="18" spans="2:9" ht="31.5" customHeight="1" x14ac:dyDescent="0.25">
      <c r="B18" s="20">
        <f t="shared" si="0"/>
        <v>0.875</v>
      </c>
      <c r="C18" s="10"/>
      <c r="D18" s="10"/>
      <c r="E18" s="10"/>
      <c r="F18" s="10"/>
      <c r="G18" s="10"/>
      <c r="H18" s="10"/>
      <c r="I18" s="10"/>
    </row>
    <row r="19" spans="2:9" ht="31.5" customHeight="1" x14ac:dyDescent="0.25">
      <c r="B19" s="20">
        <f t="shared" si="0"/>
        <v>0.91666666666666663</v>
      </c>
      <c r="C19" s="10"/>
      <c r="D19" s="10"/>
      <c r="E19" s="10"/>
      <c r="F19" s="10"/>
      <c r="G19" s="10"/>
      <c r="H19" s="10"/>
      <c r="I19" s="10"/>
    </row>
    <row r="20" spans="2:9" ht="31.5" customHeight="1" x14ac:dyDescent="0.25">
      <c r="B20" s="20">
        <f t="shared" si="0"/>
        <v>0.95833333333333337</v>
      </c>
      <c r="C20" s="10"/>
      <c r="D20" s="10"/>
      <c r="E20" s="10"/>
      <c r="F20" s="10"/>
      <c r="G20" s="10"/>
      <c r="H20" s="10"/>
      <c r="I20" s="10"/>
    </row>
    <row r="21" spans="2:9" ht="31.5" customHeight="1" x14ac:dyDescent="0.25">
      <c r="B21" s="20">
        <f t="shared" si="0"/>
        <v>1</v>
      </c>
      <c r="C21" s="10"/>
      <c r="D21" s="10"/>
      <c r="E21" s="10"/>
      <c r="F21" s="10"/>
      <c r="G21" s="10"/>
      <c r="H21" s="10"/>
      <c r="I21" s="10"/>
    </row>
    <row r="22" spans="2:9" ht="31.5" customHeight="1" x14ac:dyDescent="0.25">
      <c r="B22" s="20">
        <f t="shared" si="0"/>
        <v>1.0416666666666665</v>
      </c>
      <c r="C22" s="10"/>
      <c r="D22" s="10"/>
      <c r="E22" s="10"/>
      <c r="F22" s="10"/>
      <c r="G22" s="10"/>
      <c r="H22" s="10"/>
      <c r="I22" s="10"/>
    </row>
    <row r="23" spans="2:9" ht="31.5" customHeight="1" x14ac:dyDescent="0.25">
      <c r="B23" s="20">
        <f t="shared" si="0"/>
        <v>1.0833333333333335</v>
      </c>
      <c r="C23" s="10"/>
      <c r="D23" s="10"/>
      <c r="E23" s="10"/>
      <c r="F23" s="10"/>
      <c r="G23" s="10"/>
      <c r="H23" s="10"/>
      <c r="I23" s="10"/>
    </row>
    <row r="24" spans="2:9" ht="31.5" customHeight="1" x14ac:dyDescent="0.25">
      <c r="B24" s="20">
        <f t="shared" si="0"/>
        <v>1.125</v>
      </c>
      <c r="C24" s="10"/>
      <c r="D24" s="10"/>
      <c r="E24" s="10"/>
      <c r="F24" s="10"/>
      <c r="G24" s="10"/>
      <c r="H24" s="10"/>
      <c r="I24" s="10"/>
    </row>
    <row r="25" spans="2:9" ht="31.5" customHeight="1" x14ac:dyDescent="0.25">
      <c r="B25" s="20">
        <f t="shared" si="0"/>
        <v>1.1666666666666665</v>
      </c>
      <c r="C25" s="10"/>
      <c r="D25" s="10"/>
      <c r="E25" s="10"/>
      <c r="F25" s="10"/>
      <c r="G25" s="10"/>
      <c r="H25" s="10"/>
      <c r="I25" s="10"/>
    </row>
    <row r="26" spans="2:9" ht="31.5" customHeight="1" x14ac:dyDescent="0.25">
      <c r="B26" s="20">
        <f t="shared" si="0"/>
        <v>1.2083333333333335</v>
      </c>
      <c r="C26" s="10"/>
      <c r="D26" s="10"/>
      <c r="E26" s="10"/>
      <c r="F26" s="10"/>
      <c r="G26" s="10"/>
      <c r="H26" s="10"/>
      <c r="I26" s="10"/>
    </row>
    <row r="27" spans="2:9" ht="31.5" customHeight="1" x14ac:dyDescent="0.25">
      <c r="B27" s="20">
        <f t="shared" si="0"/>
        <v>1.25</v>
      </c>
      <c r="C27" s="10"/>
      <c r="D27" s="10"/>
      <c r="E27" s="10"/>
      <c r="F27" s="10"/>
      <c r="G27" s="10"/>
      <c r="H27" s="10"/>
      <c r="I27" s="10"/>
    </row>
    <row r="28" spans="2:9" ht="31.5" customHeight="1" x14ac:dyDescent="0.25">
      <c r="B28" s="20">
        <f t="shared" si="0"/>
        <v>1.2916666666666665</v>
      </c>
      <c r="C28" s="10"/>
      <c r="D28" s="10"/>
      <c r="E28" s="10"/>
      <c r="F28" s="10"/>
      <c r="G28" s="10"/>
      <c r="H28" s="10"/>
      <c r="I28" s="10"/>
    </row>
    <row r="29" spans="2:9" ht="31.5" customHeight="1" x14ac:dyDescent="0.25">
      <c r="B29" s="20">
        <f t="shared" si="0"/>
        <v>1.3333333333333335</v>
      </c>
      <c r="C29" s="10"/>
      <c r="D29" s="10"/>
      <c r="E29" s="10"/>
      <c r="F29" s="10"/>
      <c r="G29" s="10"/>
      <c r="H29" s="10"/>
      <c r="I29" s="10"/>
    </row>
  </sheetData>
  <mergeCells count="1">
    <mergeCell ref="D3:E3"/>
  </mergeCells>
  <phoneticPr fontId="13"/>
  <dataValidations count="6">
    <dataValidation allowBlank="1" showInputMessage="1" showErrorMessage="1" prompt="学期ワークシートは、開始時刻やタスクの一覧をカスタマイズして、毎日の予定を週ごとに管理します。学期の単位と GPA を整理する単位のワークシート、収入、支出を管理する 3 つの [予算] ワークシート、学期中の書籍リストのワークシートがあります" sqref="A1"/>
    <dataValidation allowBlank="1" showInputMessage="1" showErrorMessage="1" prompt="スケジュール表に開始時刻を入力します" sqref="C4"/>
    <dataValidation allowBlank="1" showInputMessage="1" showErrorMessage="1" prompt="分単位で時間間隔を入力します。これにより、スケジュールが指定された時間間隔で区切られます。たとえば、60 分と入力すると、タスク間の間隔は 60 分で区切られます" sqref="D4"/>
    <dataValidation allowBlank="1" showInputMessage="1" showErrorMessage="1" prompt="C4 に入力した開始時刻に基づき、自動的に時刻が調整されます" sqref="B5"/>
    <dataValidation allowBlank="1" showInputMessage="1" showErrorMessage="1" prompt="この列にはこの曜日のタスクを入力します" sqref="C5 D5 E5 F5 G5 H5 I5"/>
    <dataValidation allowBlank="1" showInputMessage="1" showErrorMessage="1" prompt="このセルに秋学期の年度を入力すると、他のワークシートの年度が自動的に更新されます" sqref="F3"/>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249977111117893"/>
    <pageSetUpPr autoPageBreaks="0" fitToPage="1"/>
  </sheetPr>
  <dimension ref="B1:H17"/>
  <sheetViews>
    <sheetView showGridLines="0" zoomScaleNormal="100" workbookViewId="0"/>
  </sheetViews>
  <sheetFormatPr defaultColWidth="9" defaultRowHeight="33" customHeight="1" x14ac:dyDescent="0.2"/>
  <cols>
    <col min="1" max="1" width="2.625" style="6" customWidth="1"/>
    <col min="2" max="2" width="35.625" style="6" customWidth="1"/>
    <col min="3" max="3" width="20.625" style="6" customWidth="1"/>
    <col min="4" max="4" width="30.625" style="6" customWidth="1"/>
    <col min="5" max="5" width="20.625" style="6" customWidth="1"/>
    <col min="6" max="8" width="16.75" style="6" customWidth="1"/>
    <col min="9" max="9" width="2.625" style="6" customWidth="1"/>
    <col min="10" max="16384" width="9" style="6"/>
  </cols>
  <sheetData>
    <row r="1" spans="2:8" s="1" customFormat="1" ht="24.95" customHeight="1" x14ac:dyDescent="0.3">
      <c r="B1" s="1" t="s">
        <v>17</v>
      </c>
    </row>
    <row r="2" spans="2:8" s="2" customFormat="1" ht="39.950000000000003" customHeight="1" x14ac:dyDescent="0.55000000000000004">
      <c r="B2" s="2" t="s">
        <v>18</v>
      </c>
    </row>
    <row r="3" spans="2:8" ht="39.950000000000003" customHeight="1" x14ac:dyDescent="0.65">
      <c r="B3" s="11" t="s">
        <v>19</v>
      </c>
      <c r="C3" s="5" t="str">
        <f>年</f>
        <v>年</v>
      </c>
    </row>
    <row r="4" spans="2:8" ht="15.75" x14ac:dyDescent="0.25">
      <c r="B4" s="4" t="s">
        <v>20</v>
      </c>
      <c r="D4" s="4" t="s">
        <v>20</v>
      </c>
    </row>
    <row r="5" spans="2:8" ht="25.5" customHeight="1" x14ac:dyDescent="0.25">
      <c r="B5" s="19">
        <f>AVERAGE(コース[成績])</f>
        <v>3.5</v>
      </c>
      <c r="C5" s="8" t="str">
        <f>IFERROR(TEXT(AVERAGEIF(コース[修了],"はい",コース[成績]),"0.00"),"0.00")&amp;" Current GPA"</f>
        <v>3.50 Current GPA</v>
      </c>
      <c r="D5" s="19">
        <f>COUNTIF(コース[修了],"はい")/COUNTA(コース[科目名])</f>
        <v>0.66666666666666663</v>
      </c>
      <c r="E5" s="12" t="str">
        <f>TEXT(COUNTIF(コース[修了],"はい")/COUNTA(コース[科目名]),"0%")&amp;" Completed"</f>
        <v>67% Completed</v>
      </c>
    </row>
    <row r="6" spans="2:8" ht="37.5" customHeight="1" x14ac:dyDescent="0.2">
      <c r="B6" s="13" t="s">
        <v>21</v>
      </c>
    </row>
    <row r="7" spans="2:8" ht="33" customHeight="1" x14ac:dyDescent="0.25">
      <c r="B7" s="4" t="s">
        <v>22</v>
      </c>
      <c r="C7" s="18" t="s">
        <v>33</v>
      </c>
      <c r="D7" s="18" t="s">
        <v>36</v>
      </c>
      <c r="E7" s="18" t="s">
        <v>37</v>
      </c>
    </row>
    <row r="8" spans="2:8" ht="33" customHeight="1" thickBot="1" x14ac:dyDescent="0.25">
      <c r="B8" s="14" t="s">
        <v>23</v>
      </c>
      <c r="C8" s="15">
        <f>IF(SUMIF(コース[必修],単位!$B8,コース[単位])=0,"0",SUMIF(コース[必修],単位!$B8,コース[単位]))</f>
        <v>4</v>
      </c>
      <c r="D8" s="15">
        <f>SUMIFS(コース[単位],コース[必修],単位!$B8,コース[修了],"はい")</f>
        <v>4</v>
      </c>
      <c r="E8" s="15">
        <f>SUMIF(コース[必修],単位!$B8,コース[単位])-SUMIFS(コース[単位],コース[必修],単位!$B8,コース[修了],"はい")</f>
        <v>0</v>
      </c>
    </row>
    <row r="9" spans="2:8" ht="33" customHeight="1" thickBot="1" x14ac:dyDescent="0.25">
      <c r="B9" s="14" t="s">
        <v>24</v>
      </c>
      <c r="C9" s="15">
        <f>IF(SUMIF(コース[必修],単位!$B9,コース[単位])=0,"0",SUMIF(コース[必修],単位!$B9,コース[単位]))</f>
        <v>3</v>
      </c>
      <c r="D9" s="15">
        <f>SUMIFS(コース[単位],コース[必修],単位!$B9,コース[修了],"はい")</f>
        <v>0</v>
      </c>
      <c r="E9" s="15">
        <f>SUMIF(コース[必修],単位!$B9,コース[単位])-SUMIFS(コース[単位],コース[必修],単位!$B9,コース[修了],"はい")</f>
        <v>3</v>
      </c>
    </row>
    <row r="10" spans="2:8" ht="33" customHeight="1" thickBot="1" x14ac:dyDescent="0.25">
      <c r="B10" s="14" t="s">
        <v>25</v>
      </c>
      <c r="C10" s="15">
        <f>IF(SUMIF(コース[必修],単位!$B10,コース[単位])=0,"0",SUMIF(コース[必修],単位!$B10,コース[単位]))</f>
        <v>2</v>
      </c>
      <c r="D10" s="15">
        <f>SUMIFS(コース[単位],コース[必修],単位!$B10,コース[修了],"はい")</f>
        <v>2</v>
      </c>
      <c r="E10" s="15">
        <f>SUMIF(コース[必修],単位!$B10,コース[単位])-SUMIFS(コース[単位],コース[必修],単位!$B10,コース[修了],"はい")</f>
        <v>0</v>
      </c>
    </row>
    <row r="11" spans="2:8" ht="33" customHeight="1" thickBot="1" x14ac:dyDescent="0.25">
      <c r="B11" s="14" t="s">
        <v>26</v>
      </c>
      <c r="C11" s="15" t="str">
        <f>IF(SUMIF(コース[必修],単位!$B11,コース[単位])=0,"0",SUMIF(コース[必修],単位!$B11,コース[単位]))</f>
        <v>0</v>
      </c>
      <c r="D11" s="15">
        <f>SUMIFS(コース[単位],コース[必修],単位!$B11,コース[修了],"はい")</f>
        <v>0</v>
      </c>
      <c r="E11" s="15">
        <f>SUMIF(コース[必修],単位!$B11,コース[単位])-SUMIFS(コース[単位],コース[必修],単位!$B11,コース[修了],"はい")</f>
        <v>0</v>
      </c>
    </row>
    <row r="12" spans="2:8" ht="33" customHeight="1" x14ac:dyDescent="0.2">
      <c r="B12" s="6" t="s">
        <v>27</v>
      </c>
      <c r="C12" s="16">
        <f>SUBTOTAL(109,単位!$C$8:$C$11)</f>
        <v>9</v>
      </c>
      <c r="D12" s="16">
        <f>SUBTOTAL(109,単位!$D$8:$D$11)</f>
        <v>6</v>
      </c>
      <c r="E12" s="16">
        <f>SUBTOTAL(109,単位!$E$8:$E$11)</f>
        <v>3</v>
      </c>
    </row>
    <row r="13" spans="2:8" ht="33" customHeight="1" x14ac:dyDescent="0.2">
      <c r="B13" s="11" t="s">
        <v>28</v>
      </c>
    </row>
    <row r="14" spans="2:8" ht="33" customHeight="1" x14ac:dyDescent="0.2">
      <c r="B14" s="6" t="s">
        <v>29</v>
      </c>
      <c r="C14" s="6" t="s">
        <v>34</v>
      </c>
      <c r="D14" s="6" t="s">
        <v>22</v>
      </c>
      <c r="E14" s="6" t="s">
        <v>38</v>
      </c>
      <c r="F14" s="6" t="s">
        <v>39</v>
      </c>
      <c r="G14" s="6" t="s">
        <v>42</v>
      </c>
      <c r="H14" s="6" t="s">
        <v>43</v>
      </c>
    </row>
    <row r="15" spans="2:8" ht="33" customHeight="1" x14ac:dyDescent="0.2">
      <c r="B15" s="6" t="s">
        <v>30</v>
      </c>
      <c r="C15" s="6" t="s">
        <v>35</v>
      </c>
      <c r="D15" s="6" t="s">
        <v>23</v>
      </c>
      <c r="E15" s="16">
        <v>4</v>
      </c>
      <c r="F15" s="16" t="s">
        <v>40</v>
      </c>
      <c r="G15" s="22">
        <v>4</v>
      </c>
      <c r="H15" s="30" t="s">
        <v>44</v>
      </c>
    </row>
    <row r="16" spans="2:8" ht="33" customHeight="1" x14ac:dyDescent="0.2">
      <c r="B16" s="6" t="s">
        <v>31</v>
      </c>
      <c r="C16" s="6" t="s">
        <v>35</v>
      </c>
      <c r="D16" s="6" t="s">
        <v>24</v>
      </c>
      <c r="E16" s="16">
        <v>3</v>
      </c>
      <c r="F16" s="16" t="s">
        <v>41</v>
      </c>
      <c r="G16" s="22"/>
      <c r="H16" s="30" t="s">
        <v>44</v>
      </c>
    </row>
    <row r="17" spans="2:8" ht="33" customHeight="1" x14ac:dyDescent="0.2">
      <c r="B17" s="6" t="s">
        <v>32</v>
      </c>
      <c r="C17" s="6" t="s">
        <v>35</v>
      </c>
      <c r="D17" s="6" t="s">
        <v>25</v>
      </c>
      <c r="E17" s="16">
        <v>2</v>
      </c>
      <c r="F17" s="16" t="s">
        <v>40</v>
      </c>
      <c r="G17" s="22">
        <v>3</v>
      </c>
      <c r="H17" s="30" t="s">
        <v>44</v>
      </c>
    </row>
  </sheetData>
  <dataConsolidate/>
  <phoneticPr fontId="13"/>
  <conditionalFormatting sqref="B5">
    <cfRule type="dataBar" priority="6">
      <dataBar showValue="0">
        <cfvo type="min"/>
        <cfvo type="num" val="4"/>
        <color theme="4"/>
      </dataBar>
      <extLst>
        <ext xmlns:x14="http://schemas.microsoft.com/office/spreadsheetml/2009/9/main" uri="{B025F937-C7B1-47D3-B67F-A62EFF666E3E}">
          <x14:id>{260E324B-B05A-45D1-A324-2B8131FE45C3}</x14:id>
        </ext>
      </extLst>
    </cfRule>
  </conditionalFormatting>
  <conditionalFormatting sqref="D5">
    <cfRule type="dataBar" priority="5">
      <dataBar showValue="0">
        <cfvo type="min"/>
        <cfvo type="num" val="1"/>
        <color theme="4"/>
      </dataBar>
      <extLst>
        <ext xmlns:x14="http://schemas.microsoft.com/office/spreadsheetml/2009/9/main" uri="{B025F937-C7B1-47D3-B67F-A62EFF666E3E}">
          <x14:id>{61518553-1B02-4E4B-9C50-F1DC6970278A}</x14:id>
        </ext>
      </extLst>
    </cfRule>
  </conditionalFormatting>
  <dataValidations count="21">
    <dataValidation type="decimal" errorStyle="warning" allowBlank="1" showInputMessage="1" showErrorMessage="1" errorTitle="エラー! " error="成績は GPA (加重なし) として計算され、0 ～ 4 の範囲になります。" sqref="G15:G17">
      <formula1>0</formula1>
      <formula2>4</formula2>
    </dataValidation>
    <dataValidation allowBlank="1" showInputMessage="1" showErrorMessage="1" prompt="ドロップダウン リストから [はい] または [いいえ] を選択し、科目が修了したかどうかを指定します。Alt キーと下向き方向キーを押して、[はい] または [いいえ] まで移動し、Enter キーを選択します" sqref="F14"/>
    <dataValidation allowBlank="1" showInputMessage="1" showErrorMessage="1" prompt="このセルには大学名を入力します" sqref="B1"/>
    <dataValidation allowBlank="1" showInputMessage="1" showErrorMessage="1" prompt="このセルには学位名を入力します" sqref="B3"/>
    <dataValidation allowBlank="1" showInputMessage="1" showErrorMessage="1" prompt="今学期の年度は、[学期] ワークシート F3 の入力に基づいて、自動的に更新されます" sqref="C3"/>
    <dataValidation allowBlank="1" showInputMessage="1" showErrorMessage="1" prompt="最高 4.0 として、現在の GPA を示すデータ バー" sqref="B5"/>
    <dataValidation allowBlank="1" showInputMessage="1" showErrorMessage="1" prompt="修了したコース全体のパーセンテージを示すデータ バー" sqref="D5"/>
    <dataValidation allowBlank="1" showInputMessage="1" showErrorMessage="1" prompt="大学卒業に必要な 4 つの必須科目は、セル B8 から B11 で表示されます" sqref="B7"/>
    <dataValidation allowBlank="1" showInputMessage="1" showErrorMessage="1" prompt="大学卒業に必要な合計履修単位数は、セル C8 から C11 で自動的に更新されます。[合計履修単位] の合計は C12 で自動的に計算されます" sqref="C7"/>
    <dataValidation allowBlank="1" showInputMessage="1" showErrorMessage="1" prompt="修得した単位数は、セル D8 から D11 で自動的に計算されます。[修得単位] の合計は D12 で自動的に計算されます" sqref="D7"/>
    <dataValidation allowBlank="1" showInputMessage="1" showErrorMessage="1" prompt="卒業要件を満たすのに必要な残りの単位数は、セル E8 から E11 で自動的に計算されます。[残り] の単位数は、E12 で自動的に計算されます" sqref="E7"/>
    <dataValidation allowBlank="1" showInputMessage="1" showErrorMessage="1" prompt="この列には科目名を入力します" sqref="B14"/>
    <dataValidation allowBlank="1" showInputMessage="1" showErrorMessage="1" prompt="この列には科目の番号を入力します" sqref="C14"/>
    <dataValidation allowBlank="1" showInputMessage="1" showErrorMessage="1" prompt="この列には必須科目または選択科目であるかを入力します" sqref="D14"/>
    <dataValidation allowBlank="1" showInputMessage="1" showErrorMessage="1" prompt="この列には各科目の単位数を入力します" sqref="E14"/>
    <dataValidation allowBlank="1" showInputMessage="1" showErrorMessage="1" prompt="修了した場合、この列に科目の成績を入力します" sqref="G14"/>
    <dataValidation allowBlank="1" showInputMessage="1" showErrorMessage="1" prompt="この列には科目が行われる学期を入力します" sqref="H14"/>
    <dataValidation allowBlank="1" showInputMessage="1" showErrorMessage="1" prompt="単位のワークシートには、全体の進行状況を示す 2 つのデータ バーがあり、[必須] セクションでは、修得単位と卒業に必要な残りの単位の合計が自動的に計算されます。学期の科目情報を保存する科目表もあります" sqref="A1"/>
    <dataValidation allowBlank="1" showInputMessage="1" showErrorMessage="1" prompt="現在の GPA は自動的に計算されます" sqref="C5"/>
    <dataValidation allowBlank="1" showInputMessage="1" showErrorMessage="1" prompt="[全体の進行状況] は自動的に計算されます" sqref="E5"/>
    <dataValidation type="list" allowBlank="1" showErrorMessage="1" error="提供された一覧から [はい] または [いいえ] のどちらかを選択します。[再試行] を選択して、Alt キーと下向き方向キーを押しながら Enter キーを押し、値を選択します。[キャンセル] を選択してセルを終了します。" sqref="F15:F17">
      <formula1>"はい,いいえ"</formula1>
    </dataValidation>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60E324B-B05A-45D1-A324-2B8131FE45C3}">
            <x14:dataBar minLength="0" maxLength="100" border="1" gradient="0">
              <x14:cfvo type="autoMin"/>
              <x14:cfvo type="num">
                <xm:f>4</xm:f>
              </x14:cfvo>
              <x14:borderColor theme="4"/>
              <x14:negativeFillColor rgb="FFFF0000"/>
              <x14:axisColor theme="4"/>
            </x14:dataBar>
          </x14:cfRule>
          <xm:sqref>B5</xm:sqref>
        </x14:conditionalFormatting>
        <x14:conditionalFormatting xmlns:xm="http://schemas.microsoft.com/office/excel/2006/main">
          <x14:cfRule type="dataBar" id="{61518553-1B02-4E4B-9C50-F1DC6970278A}">
            <x14:dataBar minLength="0" maxLength="100" border="1" gradient="0">
              <x14:cfvo type="autoMin"/>
              <x14:cfvo type="num">
                <xm:f>1</xm:f>
              </x14:cfvo>
              <x14:borderColor theme="4"/>
              <x14:negativeFillColor rgb="FFFF0000"/>
              <x14:axisColor theme="4"/>
            </x14:dataBar>
          </x14:cfRule>
          <xm:sqref>D5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pageSetUpPr autoPageBreaks="0" fitToPage="1"/>
  </sheetPr>
  <dimension ref="B1:D15"/>
  <sheetViews>
    <sheetView showGridLines="0" zoomScaleNormal="100" workbookViewId="0"/>
  </sheetViews>
  <sheetFormatPr defaultColWidth="9" defaultRowHeight="33" customHeight="1" x14ac:dyDescent="0.2"/>
  <cols>
    <col min="1" max="1" width="2.625" style="6" customWidth="1"/>
    <col min="2" max="2" width="35.625" style="6" customWidth="1"/>
    <col min="3" max="4" width="30.625" style="6" customWidth="1"/>
    <col min="5" max="16384" width="9" style="6"/>
  </cols>
  <sheetData>
    <row r="1" spans="2:4" s="1" customFormat="1" ht="24.95" customHeight="1" x14ac:dyDescent="0.3">
      <c r="B1" s="1" t="str">
        <f>大学</f>
        <v>大学</v>
      </c>
    </row>
    <row r="2" spans="2:4" s="2" customFormat="1" ht="39.950000000000003" customHeight="1" x14ac:dyDescent="0.55000000000000004">
      <c r="B2" s="2" t="s">
        <v>45</v>
      </c>
    </row>
    <row r="3" spans="2:4" ht="39.950000000000003" customHeight="1" x14ac:dyDescent="0.65">
      <c r="B3" s="11" t="s">
        <v>46</v>
      </c>
      <c r="C3" s="5" t="str">
        <f>年</f>
        <v>年</v>
      </c>
    </row>
    <row r="4" spans="2:4" ht="15.75" x14ac:dyDescent="0.25">
      <c r="B4" s="4" t="s">
        <v>47</v>
      </c>
    </row>
    <row r="5" spans="2:4" ht="32.25" x14ac:dyDescent="0.2">
      <c r="B5" s="17">
        <f>_1_か月の純支出/_1_か月の純収入</f>
        <v>0.74545454545454548</v>
      </c>
    </row>
    <row r="6" spans="2:4" ht="25.5" customHeight="1" x14ac:dyDescent="0.25">
      <c r="B6" s="32">
        <f>B5</f>
        <v>0.74545454545454548</v>
      </c>
      <c r="C6" s="32"/>
    </row>
    <row r="7" spans="2:4" ht="30" customHeight="1" x14ac:dyDescent="0.25">
      <c r="B7" s="4" t="s">
        <v>48</v>
      </c>
      <c r="C7" s="4" t="s">
        <v>56</v>
      </c>
      <c r="D7" s="4" t="s">
        <v>58</v>
      </c>
    </row>
    <row r="8" spans="2:4" ht="32.25" x14ac:dyDescent="0.2">
      <c r="B8" s="23">
        <f>C10</f>
        <v>275000</v>
      </c>
      <c r="C8" s="24">
        <f>'1 か月の純支出'!C4+学期の支出!D4</f>
        <v>205000</v>
      </c>
      <c r="D8" s="23">
        <f>_1_か月の純収入-_1_か月の純支出</f>
        <v>70000</v>
      </c>
    </row>
    <row r="9" spans="2:4" ht="15.75" x14ac:dyDescent="0.25">
      <c r="B9" s="12" t="s">
        <v>49</v>
      </c>
      <c r="C9" s="8">
        <v>4</v>
      </c>
    </row>
    <row r="10" spans="2:4" ht="30" customHeight="1" x14ac:dyDescent="0.25">
      <c r="B10" s="4" t="s">
        <v>50</v>
      </c>
      <c r="C10" s="26">
        <f>SUM(か月の収入[金額])</f>
        <v>275000</v>
      </c>
    </row>
    <row r="11" spans="2:4" ht="30" customHeight="1" x14ac:dyDescent="0.25">
      <c r="B11" s="10" t="s">
        <v>51</v>
      </c>
      <c r="C11" s="25" t="s">
        <v>57</v>
      </c>
    </row>
    <row r="12" spans="2:4" ht="33" customHeight="1" x14ac:dyDescent="0.2">
      <c r="B12" s="10" t="s">
        <v>52</v>
      </c>
      <c r="C12" s="29">
        <v>150000</v>
      </c>
    </row>
    <row r="13" spans="2:4" ht="33" customHeight="1" x14ac:dyDescent="0.2">
      <c r="B13" s="10" t="s">
        <v>53</v>
      </c>
      <c r="C13" s="29">
        <v>50000</v>
      </c>
    </row>
    <row r="14" spans="2:4" ht="33" customHeight="1" x14ac:dyDescent="0.2">
      <c r="B14" s="10" t="s">
        <v>54</v>
      </c>
      <c r="C14" s="29">
        <v>50000</v>
      </c>
    </row>
    <row r="15" spans="2:4" ht="33" customHeight="1" x14ac:dyDescent="0.2">
      <c r="B15" s="10" t="s">
        <v>55</v>
      </c>
      <c r="C15" s="29">
        <v>25000</v>
      </c>
    </row>
  </sheetData>
  <mergeCells count="1">
    <mergeCell ref="B6:C6"/>
  </mergeCells>
  <phoneticPr fontId="13"/>
  <conditionalFormatting sqref="B6">
    <cfRule type="dataBar" priority="1">
      <dataBar showValue="0">
        <cfvo type="num" val="0"/>
        <cfvo type="num" val="1"/>
        <color theme="4"/>
      </dataBar>
      <extLst>
        <ext xmlns:x14="http://schemas.microsoft.com/office/spreadsheetml/2009/9/main" uri="{B025F937-C7B1-47D3-B67F-A62EFF666E3E}">
          <x14:id>{A28C4DE0-230B-4EE2-8AC6-4F6FC5D6A608}</x14:id>
        </ext>
      </extLst>
    </cfRule>
  </conditionalFormatting>
  <dataValidations count="12">
    <dataValidation allowBlank="1" showInputMessage="1" showErrorMessage="1" prompt="大学名は、[単位] ワークシートのセル B1 の名前から自動的に更新されます" sqref="B1"/>
    <dataValidation allowBlank="1" showInputMessage="1" showErrorMessage="1" prompt="今学期の年度は、[学期] ワークシート F3 の入力に基づいて、自動的に更新されます" sqref="C3"/>
    <dataValidation allowBlank="1" showInputMessage="1" showErrorMessage="1" prompt="このセルでは、収入に占める支出の割合が自動的に計算されます" sqref="B5"/>
    <dataValidation allowBlank="1" showInputMessage="1" showErrorMessage="1" prompt="データ バーは、セル B5 の収入に占める支出の割合に基づいて自動的に生成されます" sqref="B6:C6"/>
    <dataValidation allowBlank="1" showInputMessage="1" showErrorMessage="1" prompt="[1 か月の収入] 表から自動的に生成された [1 か月の純収入] の合計" sqref="B8"/>
    <dataValidation allowBlank="1" showInputMessage="1" showErrorMessage="1" prompt="[1 か月の純支出] は、[1 か月の純支出] ワークシートから自動的に計算されます" sqref="C8"/>
    <dataValidation allowBlank="1" showInputMessage="1" showErrorMessage="1" prompt="現金残高は、[1 か月の純収入] と [1 か月の純支出] に基づいて自動的に計算されます" sqref="D8"/>
    <dataValidation allowBlank="1" showInputMessage="1" showErrorMessage="1" prompt="1 か月の収入の合計。[1 か月の収入] 表の情報に基づいて自動的に計算されます" sqref="C10"/>
    <dataValidation allowBlank="1" showInputMessage="1" showErrorMessage="1" prompt="この列には 1 か月の収入項目を入力します" sqref="B11"/>
    <dataValidation allowBlank="1" showInputMessage="1" showErrorMessage="1" prompt="この列には学期の収入項目ごとの金額を入力します" sqref="C11"/>
    <dataValidation allowBlank="1" showInputMessage="1" showErrorMessage="1" prompt="学期の月数。[学期の支出] ワークシートで 1 か月の学期の支出を計算する際に使用されます" sqref="C9"/>
    <dataValidation allowBlank="1" showInputMessage="1" showErrorMessage="1" prompt="[予算] ワークシートでは、学期の支出を含む、収入から支出を差し引いたキャッシュ フローに関する情報をまとめています。収入に占める支出の割合を示すデータ バーと、1 か月の収入を追跡する表があります" sqref="A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28C4DE0-230B-4EE2-8AC6-4F6FC5D6A608}">
            <x14:dataBar minLength="0" maxLength="100" border="1" gradient="0">
              <x14:cfvo type="num">
                <xm:f>0</xm:f>
              </x14:cfvo>
              <x14:cfvo type="num">
                <xm:f>1</xm:f>
              </x14:cfvo>
              <x14:borderColor theme="4"/>
              <x14:negativeFillColor rgb="FFFF0000"/>
              <x14:axisColor rgb="FF000000"/>
            </x14:dataBar>
          </x14:cfRule>
          <xm:sqref>B6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C15"/>
  <sheetViews>
    <sheetView showGridLines="0" zoomScaleNormal="100" workbookViewId="0"/>
  </sheetViews>
  <sheetFormatPr defaultColWidth="9" defaultRowHeight="33" customHeight="1" x14ac:dyDescent="0.2"/>
  <cols>
    <col min="1" max="1" width="2.625" style="6" customWidth="1"/>
    <col min="2" max="2" width="35.625" style="6" customWidth="1"/>
    <col min="3" max="3" width="30.625" style="6" customWidth="1"/>
    <col min="4" max="4" width="8.875" style="6" customWidth="1"/>
    <col min="5" max="5" width="30.5" style="6" customWidth="1"/>
    <col min="6" max="6" width="16.75" style="6" customWidth="1"/>
    <col min="7" max="7" width="8.875" style="6" customWidth="1"/>
    <col min="8" max="8" width="2.625" style="6" customWidth="1"/>
    <col min="9" max="16384" width="9" style="6"/>
  </cols>
  <sheetData>
    <row r="1" spans="2:3" s="1" customFormat="1" ht="24.95" customHeight="1" x14ac:dyDescent="0.3">
      <c r="B1" s="1" t="str">
        <f>大学</f>
        <v>大学</v>
      </c>
    </row>
    <row r="2" spans="2:3" s="2" customFormat="1" ht="39.950000000000003" customHeight="1" x14ac:dyDescent="0.55000000000000004">
      <c r="B2" s="2" t="s">
        <v>89</v>
      </c>
    </row>
    <row r="3" spans="2:3" ht="39.950000000000003" customHeight="1" x14ac:dyDescent="0.65">
      <c r="B3" s="11" t="s">
        <v>59</v>
      </c>
      <c r="C3" s="5" t="str">
        <f>年</f>
        <v>年</v>
      </c>
    </row>
    <row r="4" spans="2:3" ht="30" customHeight="1" x14ac:dyDescent="0.25">
      <c r="B4" s="4" t="s">
        <v>59</v>
      </c>
      <c r="C4" s="26">
        <f>SUM(か月の支出[金額])</f>
        <v>167500</v>
      </c>
    </row>
    <row r="5" spans="2:3" ht="30" customHeight="1" x14ac:dyDescent="0.25">
      <c r="B5" s="6" t="s">
        <v>51</v>
      </c>
      <c r="C5" s="28" t="s">
        <v>57</v>
      </c>
    </row>
    <row r="6" spans="2:3" ht="33" customHeight="1" x14ac:dyDescent="0.2">
      <c r="B6" s="6" t="s">
        <v>60</v>
      </c>
      <c r="C6" s="27">
        <v>30000</v>
      </c>
    </row>
    <row r="7" spans="2:3" ht="33" customHeight="1" x14ac:dyDescent="0.2">
      <c r="B7" s="6" t="s">
        <v>61</v>
      </c>
      <c r="C7" s="27">
        <v>5000</v>
      </c>
    </row>
    <row r="8" spans="2:3" ht="33" customHeight="1" x14ac:dyDescent="0.2">
      <c r="B8" s="6" t="s">
        <v>62</v>
      </c>
      <c r="C8" s="27">
        <v>7500</v>
      </c>
    </row>
    <row r="9" spans="2:3" ht="33" customHeight="1" x14ac:dyDescent="0.2">
      <c r="B9" s="6" t="s">
        <v>63</v>
      </c>
      <c r="C9" s="27">
        <v>25000</v>
      </c>
    </row>
    <row r="10" spans="2:3" ht="33" customHeight="1" x14ac:dyDescent="0.2">
      <c r="B10" s="6" t="s">
        <v>64</v>
      </c>
      <c r="C10" s="27">
        <v>5000</v>
      </c>
    </row>
    <row r="11" spans="2:3" ht="33" customHeight="1" x14ac:dyDescent="0.2">
      <c r="B11" s="6" t="s">
        <v>65</v>
      </c>
      <c r="C11" s="27">
        <v>50000</v>
      </c>
    </row>
    <row r="12" spans="2:3" ht="33" customHeight="1" x14ac:dyDescent="0.2">
      <c r="B12" s="6" t="s">
        <v>66</v>
      </c>
      <c r="C12" s="27">
        <v>27500</v>
      </c>
    </row>
    <row r="13" spans="2:3" ht="33" customHeight="1" x14ac:dyDescent="0.2">
      <c r="B13" s="6" t="s">
        <v>67</v>
      </c>
      <c r="C13" s="27">
        <v>12500</v>
      </c>
    </row>
    <row r="14" spans="2:3" ht="33" customHeight="1" x14ac:dyDescent="0.2">
      <c r="B14" s="6" t="s">
        <v>68</v>
      </c>
      <c r="C14" s="27">
        <v>5000</v>
      </c>
    </row>
    <row r="15" spans="2:3" ht="33" customHeight="1" x14ac:dyDescent="0.2">
      <c r="B15" s="6" t="s">
        <v>69</v>
      </c>
      <c r="C15" s="27">
        <v>0</v>
      </c>
    </row>
  </sheetData>
  <phoneticPr fontId="13"/>
  <dataValidations count="6">
    <dataValidation allowBlank="1" showInputMessage="1" showErrorMessage="1" prompt="今学期の年度は、[学期] ワークシート F3 の入力に基づいて、自動的に更新されます" sqref="C3"/>
    <dataValidation allowBlank="1" showInputMessage="1" showErrorMessage="1" prompt="この列には 1 か月の支出項目を入力します" sqref="B5"/>
    <dataValidation allowBlank="1" showInputMessage="1" showErrorMessage="1" prompt="この列には 1 か月の支出項目ごとの金額を入力します" sqref="C5"/>
    <dataValidation allowBlank="1" showInputMessage="1" showErrorMessage="1" prompt="[1 か月の支出] の合計。[1 か月の支出] 表の情報から自動的に計算されます" sqref="C4"/>
    <dataValidation allowBlank="1" showInputMessage="1" showErrorMessage="1" prompt="[1 か月の支出] ワークシートは 1 か月の支出を追跡します" sqref="A1"/>
    <dataValidation allowBlank="1" showInputMessage="1" showErrorMessage="1" prompt="大学名は、[単位] ワークシートのセル B1 の名前から自動的に更新されます" sqref="B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D11"/>
  <sheetViews>
    <sheetView showGridLines="0" zoomScaleNormal="100" workbookViewId="0"/>
  </sheetViews>
  <sheetFormatPr defaultColWidth="9" defaultRowHeight="33" customHeight="1" x14ac:dyDescent="0.2"/>
  <cols>
    <col min="1" max="1" width="2.625" style="6" customWidth="1"/>
    <col min="2" max="2" width="35.625" style="6" customWidth="1"/>
    <col min="3" max="3" width="30.625" style="6" customWidth="1"/>
    <col min="4" max="4" width="15.625" style="6" customWidth="1"/>
    <col min="5" max="5" width="2.625" style="6" customWidth="1"/>
    <col min="6" max="6" width="12.25" style="6" customWidth="1"/>
    <col min="7" max="7" width="15.625" style="6" customWidth="1"/>
    <col min="8" max="8" width="3.5" style="6" customWidth="1"/>
    <col min="9" max="16384" width="9" style="6"/>
  </cols>
  <sheetData>
    <row r="1" spans="2:4" s="1" customFormat="1" ht="24.95" customHeight="1" x14ac:dyDescent="0.3">
      <c r="B1" s="1" t="str">
        <f>大学</f>
        <v>大学</v>
      </c>
    </row>
    <row r="2" spans="2:4" s="2" customFormat="1" ht="39.950000000000003" customHeight="1" x14ac:dyDescent="0.55000000000000004">
      <c r="B2" s="2" t="s">
        <v>45</v>
      </c>
    </row>
    <row r="3" spans="2:4" ht="39.950000000000003" customHeight="1" x14ac:dyDescent="0.65">
      <c r="B3" s="11" t="s">
        <v>70</v>
      </c>
      <c r="C3" s="5" t="str">
        <f>年</f>
        <v>年</v>
      </c>
    </row>
    <row r="4" spans="2:4" ht="30" customHeight="1" x14ac:dyDescent="0.25">
      <c r="B4" s="4" t="s">
        <v>71</v>
      </c>
      <c r="C4" s="26">
        <f>SUM(学期の支出[金額])</f>
        <v>150000</v>
      </c>
      <c r="D4" s="26">
        <f>SUM(学期の支出[1 か月あたり])</f>
        <v>37500</v>
      </c>
    </row>
    <row r="5" spans="2:4" ht="30" customHeight="1" x14ac:dyDescent="0.25">
      <c r="B5" s="6" t="s">
        <v>51</v>
      </c>
      <c r="C5" s="28" t="s">
        <v>57</v>
      </c>
      <c r="D5" s="28" t="s">
        <v>78</v>
      </c>
    </row>
    <row r="6" spans="2:4" ht="33" customHeight="1" x14ac:dyDescent="0.2">
      <c r="B6" s="6" t="s">
        <v>72</v>
      </c>
      <c r="C6" s="27">
        <v>75000</v>
      </c>
      <c r="D6" s="27">
        <f>学期の支出[金額]/学期中_の_月数</f>
        <v>18750</v>
      </c>
    </row>
    <row r="7" spans="2:4" ht="33" customHeight="1" x14ac:dyDescent="0.2">
      <c r="B7" s="6" t="s">
        <v>73</v>
      </c>
      <c r="C7" s="27">
        <v>25000</v>
      </c>
      <c r="D7" s="27">
        <f>学期の支出[金額]/学期中_の_月数</f>
        <v>6250</v>
      </c>
    </row>
    <row r="8" spans="2:4" ht="33" customHeight="1" x14ac:dyDescent="0.2">
      <c r="B8" s="6" t="s">
        <v>74</v>
      </c>
      <c r="C8" s="27">
        <v>50000</v>
      </c>
      <c r="D8" s="27">
        <f>学期の支出[金額]/学期中_の_月数</f>
        <v>12500</v>
      </c>
    </row>
    <row r="9" spans="2:4" ht="33" customHeight="1" x14ac:dyDescent="0.2">
      <c r="B9" s="6" t="s">
        <v>75</v>
      </c>
      <c r="C9" s="27">
        <v>0</v>
      </c>
      <c r="D9" s="27">
        <f>学期の支出[金額]/学期中_の_月数</f>
        <v>0</v>
      </c>
    </row>
    <row r="10" spans="2:4" ht="33" customHeight="1" x14ac:dyDescent="0.2">
      <c r="B10" s="6" t="s">
        <v>76</v>
      </c>
      <c r="C10" s="27">
        <v>0</v>
      </c>
      <c r="D10" s="27">
        <f>学期の支出[金額]/学期中_の_月数</f>
        <v>0</v>
      </c>
    </row>
    <row r="11" spans="2:4" ht="33" customHeight="1" x14ac:dyDescent="0.2">
      <c r="B11" s="6" t="s">
        <v>77</v>
      </c>
      <c r="C11" s="27">
        <v>0</v>
      </c>
      <c r="D11" s="27">
        <f>学期の支出[金額]/学期中_の_月数</f>
        <v>0</v>
      </c>
    </row>
  </sheetData>
  <phoneticPr fontId="13"/>
  <dataValidations count="8">
    <dataValidation allowBlank="1" showInputMessage="1" showErrorMessage="1" prompt="今学期の年度は、[学期] ワークシート F3 の入力に基づいて、自動的に更新されます" sqref="C3"/>
    <dataValidation allowBlank="1" showInputMessage="1" showErrorMessage="1" prompt="この列には学期の支出項目を入力します" sqref="B5"/>
    <dataValidation allowBlank="1" showInputMessage="1" showErrorMessage="1" prompt="この列には学期の支出項目ごとの金額を入力します" sqref="C5"/>
    <dataValidation allowBlank="1" showInputMessage="1" showErrorMessage="1" prompt="学期の支出の合計を毎月に換算した金額は、[予算] ワークシートのセル C9 から、学期の支出金額と月数を使用して自動的に計算されます" sqref="D5"/>
    <dataValidation allowBlank="1" showInputMessage="1" showErrorMessage="1" prompt="[学期の純支出] の合計。[学期の支出] 表の情報から自動的に計算されます" sqref="C4"/>
    <dataValidation allowBlank="1" showInputMessage="1" showErrorMessage="1" prompt="学期の合計支出を毎月に換算した見積もり。[学期の支出] 表の情報から自動的に計算されます" sqref="D4"/>
    <dataValidation allowBlank="1" showInputMessage="1" showErrorMessage="1" prompt="[学期の支出] ワークシートでは、特定の学期の支出を追跡して、[予算] ワークシートに入力した学期の月数に基づき、毎月の支出の合計額を計算します" sqref="A1"/>
    <dataValidation allowBlank="1" showInputMessage="1" showErrorMessage="1" prompt="大学名は、[単位] ワークシートのセル B1 の名前から自動的に更新されます" sqref="B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499984740745262"/>
    <pageSetUpPr autoPageBreaks="0" fitToPage="1"/>
  </sheetPr>
  <dimension ref="B1:G7"/>
  <sheetViews>
    <sheetView showGridLines="0" zoomScaleNormal="100" workbookViewId="0"/>
  </sheetViews>
  <sheetFormatPr defaultColWidth="9" defaultRowHeight="33" customHeight="1" x14ac:dyDescent="0.2"/>
  <cols>
    <col min="1" max="1" width="2.625" style="6" customWidth="1"/>
    <col min="2" max="2" width="35.625" style="6" customWidth="1"/>
    <col min="3" max="5" width="30.625" style="6" customWidth="1"/>
    <col min="6" max="6" width="25.625" style="6" customWidth="1"/>
    <col min="7" max="7" width="55.625" style="6" customWidth="1"/>
    <col min="8" max="8" width="2.625" style="6" customWidth="1"/>
    <col min="9" max="16384" width="9" style="6"/>
  </cols>
  <sheetData>
    <row r="1" spans="2:7" s="1" customFormat="1" ht="24.95" customHeight="1" x14ac:dyDescent="0.3">
      <c r="B1" s="1" t="str">
        <f>大学</f>
        <v>大学</v>
      </c>
    </row>
    <row r="2" spans="2:7" s="2" customFormat="1" ht="39.950000000000003" customHeight="1" x14ac:dyDescent="0.55000000000000004">
      <c r="B2" s="2" t="s">
        <v>79</v>
      </c>
    </row>
    <row r="3" spans="2:7" ht="39.950000000000003" customHeight="1" x14ac:dyDescent="0.2">
      <c r="B3" s="11" t="s">
        <v>80</v>
      </c>
    </row>
    <row r="4" spans="2:7" ht="30" customHeight="1" x14ac:dyDescent="0.2">
      <c r="B4" s="10" t="s">
        <v>81</v>
      </c>
      <c r="C4" s="10" t="s">
        <v>83</v>
      </c>
      <c r="D4" s="10" t="s">
        <v>84</v>
      </c>
      <c r="E4" s="10" t="s">
        <v>85</v>
      </c>
      <c r="F4" s="10" t="s">
        <v>87</v>
      </c>
      <c r="G4" s="10" t="s">
        <v>88</v>
      </c>
    </row>
    <row r="5" spans="2:7" ht="33" customHeight="1" x14ac:dyDescent="0.2">
      <c r="B5" s="10" t="s">
        <v>82</v>
      </c>
      <c r="C5" s="10" t="s">
        <v>83</v>
      </c>
      <c r="D5" s="10" t="s">
        <v>84</v>
      </c>
      <c r="E5" s="10" t="s">
        <v>86</v>
      </c>
      <c r="F5" s="10" t="s">
        <v>35</v>
      </c>
      <c r="G5" s="10"/>
    </row>
    <row r="6" spans="2:7" ht="33" customHeight="1" x14ac:dyDescent="0.2">
      <c r="B6" s="10" t="s">
        <v>82</v>
      </c>
      <c r="C6" s="10" t="s">
        <v>83</v>
      </c>
      <c r="D6" s="10" t="s">
        <v>84</v>
      </c>
      <c r="E6" s="10" t="s">
        <v>86</v>
      </c>
      <c r="F6" s="10" t="s">
        <v>35</v>
      </c>
      <c r="G6" s="10"/>
    </row>
    <row r="7" spans="2:7" ht="33" customHeight="1" x14ac:dyDescent="0.2">
      <c r="B7" s="10" t="s">
        <v>82</v>
      </c>
      <c r="C7" s="10" t="s">
        <v>83</v>
      </c>
      <c r="D7" s="10" t="s">
        <v>84</v>
      </c>
      <c r="E7" s="10" t="s">
        <v>86</v>
      </c>
      <c r="F7" s="10" t="s">
        <v>35</v>
      </c>
      <c r="G7" s="10"/>
    </row>
  </sheetData>
  <phoneticPr fontId="13"/>
  <dataValidations count="8">
    <dataValidation allowBlank="1" showInputMessage="1" showErrorMessage="1" prompt="[書籍] ワークシートでは、学期中に必要な書籍を把握します" sqref="A1"/>
    <dataValidation allowBlank="1" showInputMessage="1" showErrorMessage="1" prompt="大学名は、[単位] ワークシートのセル B1 の名前から自動的に更新されます" sqref="B1"/>
    <dataValidation allowBlank="1" showInputMessage="1" showErrorMessage="1" prompt="この列には書籍名を入力します" sqref="B4"/>
    <dataValidation allowBlank="1" showInputMessage="1" showErrorMessage="1" prompt="この列には著者名を入力します" sqref="C4"/>
    <dataValidation allowBlank="1" showInputMessage="1" showErrorMessage="1" prompt="この列には書籍を使用する科目名を入力します" sqref="D4"/>
    <dataValidation allowBlank="1" showInputMessage="1" showErrorMessage="1" prompt="この列には書籍の購入先に関する情報を入力します" sqref="E4"/>
    <dataValidation allowBlank="1" showInputMessage="1" showErrorMessage="1" prompt="この列には ISBN 番号を入力します" sqref="F4"/>
    <dataValidation allowBlank="1" showInputMessage="1" showErrorMessage="1" prompt="この列には書籍に関連する任意のメモを入力します" sqref="G4"/>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学期</vt:lpstr>
      <vt:lpstr>単位</vt:lpstr>
      <vt:lpstr>予算</vt:lpstr>
      <vt:lpstr>1 か月の純支出</vt:lpstr>
      <vt:lpstr>学期の支出</vt:lpstr>
      <vt:lpstr>書籍</vt:lpstr>
      <vt:lpstr>_1_か月の純支出</vt:lpstr>
      <vt:lpstr>_1_か月の純収入</vt:lpstr>
      <vt:lpstr>ColumnTitle1</vt:lpstr>
      <vt:lpstr>ColumnTitle2</vt:lpstr>
      <vt:lpstr>ColumnTitle3</vt:lpstr>
      <vt:lpstr>ColumnTitle4</vt:lpstr>
      <vt:lpstr>ColumnTitle5</vt:lpstr>
      <vt:lpstr>ColumnTitle6</vt:lpstr>
      <vt:lpstr>'1 か月の純支出'!Print_Titles</vt:lpstr>
      <vt:lpstr>学期!Print_Titles</vt:lpstr>
      <vt:lpstr>学期の支出!Print_Titles</vt:lpstr>
      <vt:lpstr>書籍!Print_Titles</vt:lpstr>
      <vt:lpstr>単位!Print_Titles</vt:lpstr>
      <vt:lpstr>予算!Print_Titles</vt:lpstr>
      <vt:lpstr>開始時刻</vt:lpstr>
      <vt:lpstr>学期中_の_月数</vt:lpstr>
      <vt:lpstr>残高</vt:lpstr>
      <vt:lpstr>時間間隔</vt:lpstr>
      <vt:lpstr>大学</vt:lpstr>
      <vt:lpstr>年</vt:lpstr>
      <vt:lpstr>必修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2016-09-16T00:19:44Z</dcterms:created>
  <dcterms:modified xsi:type="dcterms:W3CDTF">2017-01-27T10:34:22Z</dcterms:modified>
</cp:coreProperties>
</file>