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lu\Desktop\11\"/>
    </mc:Choice>
  </mc:AlternateContent>
  <xr:revisionPtr revIDLastSave="0" documentId="13_ncr:1_{02C0CB4C-6A90-4684-8830-E89379502EBB}" xr6:coauthVersionLast="36" xr6:coauthVersionMax="36" xr10:uidLastSave="{00000000-0000-0000-0000-000000000000}"/>
  <bookViews>
    <workbookView xWindow="0" yWindow="60" windowWidth="15480" windowHeight="11640" xr2:uid="{00000000-000D-0000-FFFF-FFFF00000000}"/>
  </bookViews>
  <sheets>
    <sheet name="勘定元帳" sheetId="2" r:id="rId1"/>
    <sheet name="科目コード表" sheetId="3" r:id="rId2"/>
    <sheet name="使い方" sheetId="1" r:id="rId3"/>
  </sheets>
  <definedNames>
    <definedName name="_xlnm.Print_Area" localSheetId="2">使い方!$A$1:$K$44</definedName>
    <definedName name="_xlnm.Print_Area" localSheetId="0">勘定元帳!$A$1:$K$44</definedName>
    <definedName name="_xlnm.Print_Area" localSheetId="1">科目コード表!$A$1:$L$64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7" i="2"/>
  <c r="H6" i="2"/>
  <c r="H33" i="1"/>
  <c r="H6" i="1"/>
  <c r="H7" i="1" s="1"/>
  <c r="H8" i="1" s="1"/>
  <c r="H35" i="1"/>
  <c r="E35" i="1"/>
  <c r="H34" i="1"/>
  <c r="E34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E8" i="1"/>
  <c r="E7" i="1"/>
  <c r="E6" i="1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<sst xmlns="http://schemas.openxmlformats.org/spreadsheetml/2006/main" count="111" uniqueCount="101">
  <si>
    <t>資産</t>
    <rPh sb="0" eb="2">
      <t>シサン</t>
    </rPh>
    <phoneticPr fontId="2"/>
  </si>
  <si>
    <t>勘定科目</t>
    <rPh sb="0" eb="2">
      <t>カンジョウ</t>
    </rPh>
    <rPh sb="2" eb="4">
      <t>カモク</t>
    </rPh>
    <phoneticPr fontId="2"/>
  </si>
  <si>
    <t>現金</t>
    <rPh sb="0" eb="2">
      <t>ゲンキン</t>
    </rPh>
    <phoneticPr fontId="2"/>
  </si>
  <si>
    <t>小口現金</t>
    <rPh sb="0" eb="2">
      <t>コグチ</t>
    </rPh>
    <rPh sb="2" eb="4">
      <t>ゲンキン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</si>
  <si>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</si>
  <si>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</si>
  <si>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</si>
  <si>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</si>
  <si>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売掛金</t>
    <rPh sb="0" eb="2">
      <t>ウリカケ</t>
    </rPh>
    <rPh sb="2" eb="3">
      <t>キン</t>
    </rPh>
    <phoneticPr fontId="2"/>
  </si>
  <si>
    <t>未収金</t>
    <rPh sb="0" eb="3">
      <t>ミシュウキン</t>
    </rPh>
    <phoneticPr fontId="2"/>
  </si>
  <si>
    <t>棚卸商品</t>
    <rPh sb="0" eb="2">
      <t>タナオロシ</t>
    </rPh>
    <rPh sb="2" eb="4">
      <t>ショウヒン</t>
    </rPh>
    <phoneticPr fontId="2"/>
  </si>
  <si>
    <t>消耗品</t>
    <rPh sb="0" eb="2">
      <t>ショウモウ</t>
    </rPh>
    <rPh sb="2" eb="3">
      <t>ヒン</t>
    </rPh>
    <phoneticPr fontId="2"/>
  </si>
  <si>
    <t>仮払金</t>
    <rPh sb="0" eb="2">
      <t>カリバライ</t>
    </rPh>
    <rPh sb="2" eb="3">
      <t>キン</t>
    </rPh>
    <phoneticPr fontId="2"/>
  </si>
  <si>
    <t>前払費用</t>
    <rPh sb="0" eb="2">
      <t>マエバラ</t>
    </rPh>
    <rPh sb="2" eb="4">
      <t>ヒヨウ</t>
    </rPh>
    <phoneticPr fontId="2"/>
  </si>
  <si>
    <t>未収収益</t>
    <rPh sb="0" eb="2">
      <t>ミシュウ</t>
    </rPh>
    <rPh sb="2" eb="4">
      <t>シュウエキ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</si>
  <si>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</si>
  <si>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機械</t>
    <rPh sb="0" eb="2">
      <t>キカイ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</si>
  <si>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</si>
  <si>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</si>
  <si>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営業権</t>
    <rPh sb="0" eb="3">
      <t>エイギョウケン</t>
    </rPh>
    <phoneticPr fontId="2"/>
  </si>
  <si>
    <t>負債</t>
    <rPh sb="0" eb="2">
      <t>フサイ</t>
    </rPh>
    <phoneticPr fontId="2"/>
  </si>
  <si>
    <t>コード</t>
    <phoneticPr fontId="2"/>
  </si>
  <si>
    <t>買掛金</t>
    <rPh sb="0" eb="3">
      <t>カイカケキン</t>
    </rPh>
    <phoneticPr fontId="2"/>
  </si>
  <si>
    <t>未払金</t>
    <rPh sb="0" eb="2">
      <t>ミハラ</t>
    </rPh>
    <rPh sb="2" eb="3">
      <t>キン</t>
    </rPh>
    <phoneticPr fontId="2"/>
  </si>
  <si>
    <t>預り金</t>
    <rPh sb="0" eb="1">
      <t>アズ</t>
    </rPh>
    <rPh sb="2" eb="3">
      <t>キン</t>
    </rPh>
    <phoneticPr fontId="2"/>
  </si>
  <si>
    <t>未払税金</t>
    <rPh sb="0" eb="2">
      <t>ミハラ</t>
    </rPh>
    <rPh sb="2" eb="4">
      <t>ゼイキン</t>
    </rPh>
    <phoneticPr fontId="2"/>
  </si>
  <si>
    <t>未払法人税等</t>
    <rPh sb="0" eb="2">
      <t>ミハラ</t>
    </rPh>
    <rPh sb="2" eb="5">
      <t>ホウジンゼイ</t>
    </rPh>
    <rPh sb="5" eb="6">
      <t>トウ</t>
    </rPh>
    <phoneticPr fontId="2"/>
  </si>
  <si>
    <t>未払費用</t>
    <rPh sb="0" eb="2">
      <t>ミハラ</t>
    </rPh>
    <rPh sb="2" eb="4">
      <t>ヒヨウ</t>
    </rPh>
    <phoneticPr fontId="2"/>
  </si>
  <si>
    <t>未払利息</t>
    <rPh sb="0" eb="2">
      <t>ミハラ</t>
    </rPh>
    <rPh sb="2" eb="4">
      <t>リソク</t>
    </rPh>
    <phoneticPr fontId="2"/>
  </si>
  <si>
    <t>未払配当金</t>
    <rPh sb="0" eb="2">
      <t>ミハラ</t>
    </rPh>
    <rPh sb="2" eb="5">
      <t>ハイトウキン</t>
    </rPh>
    <phoneticPr fontId="2"/>
  </si>
  <si>
    <t>前受収益</t>
    <rPh sb="0" eb="2">
      <t>マエウ</t>
    </rPh>
    <rPh sb="2" eb="4">
      <t>シュウエキ</t>
    </rPh>
    <phoneticPr fontId="2"/>
  </si>
  <si>
    <t>引出金</t>
    <rPh sb="0" eb="2">
      <t>ヒキダシ</t>
    </rPh>
    <rPh sb="2" eb="3">
      <t>キン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</si>
  <si>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</si>
  <si>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</si>
  <si>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</si>
  <si>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</si>
  <si>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売上</t>
    <rPh sb="0" eb="2">
      <t>ウリアゲ</t>
    </rPh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</si>
  <si>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</si>
  <si>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</si>
  <si>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有価証券売却益</t>
    <rPh sb="0" eb="2">
      <t>ユウカ</t>
    </rPh>
    <rPh sb="2" eb="4">
      <t>ショウケン</t>
    </rPh>
    <rPh sb="4" eb="7">
      <t>バイキャクエキ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</si>
  <si>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</si>
  <si>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仕入</t>
    <rPh sb="0" eb="2">
      <t>シイレ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</si>
  <si>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</si>
  <si>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給料</t>
    <rPh sb="0" eb="2">
      <t>キュウリョウ</t>
    </rPh>
    <phoneticPr fontId="2"/>
  </si>
  <si>
    <t>保険料</t>
    <rPh sb="0" eb="3">
      <t>ホケンリョウ</t>
    </rPh>
    <phoneticPr fontId="2"/>
  </si>
  <si>
    <t>支払手数料</t>
    <rPh sb="0" eb="2">
      <t>シハライ</t>
    </rPh>
    <rPh sb="2" eb="5">
      <t>テスウリョウ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</si>
  <si>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</si>
  <si>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修繕費</t>
    <rPh sb="0" eb="3">
      <t>シュウゼンヒ</t>
    </rPh>
    <phoneticPr fontId="2"/>
  </si>
  <si>
    <t>租税公課</t>
    <rPh sb="0" eb="2">
      <t>ソゼイ</t>
    </rPh>
    <rPh sb="2" eb="4">
      <t>コウカ</t>
    </rPh>
    <phoneticPr fontId="2"/>
  </si>
  <si>
    <t>棚卸減耗費</t>
    <rPh sb="0" eb="2">
      <t>タナオロシ</t>
    </rPh>
    <rPh sb="2" eb="4">
      <t>ゲンモウ</t>
    </rPh>
    <rPh sb="4" eb="5">
      <t>ヒ</t>
    </rPh>
    <phoneticPr fontId="2"/>
  </si>
  <si>
    <t>退職金</t>
    <rPh sb="0" eb="3">
      <t>タイショクキン</t>
    </rPh>
    <phoneticPr fontId="2"/>
  </si>
  <si>
    <t>通信費</t>
    <rPh sb="0" eb="3">
      <t>ツウシンヒ</t>
    </rPh>
    <phoneticPr fontId="2"/>
  </si>
  <si>
    <t>保管料</t>
    <rPh sb="0" eb="3">
      <t>ホカンリョウ</t>
    </rPh>
    <phoneticPr fontId="2"/>
  </si>
  <si>
    <t>売上割引</t>
    <rPh sb="0" eb="2">
      <t>ウリアゲ</t>
    </rPh>
    <rPh sb="2" eb="4">
      <t>ワリビキ</t>
    </rPh>
    <phoneticPr fontId="2"/>
  </si>
  <si>
    <t>支払利息</t>
    <rPh sb="0" eb="2">
      <t>シハライ</t>
    </rPh>
    <rPh sb="2" eb="4">
      <t>リソク</t>
    </rPh>
    <phoneticPr fontId="2"/>
  </si>
  <si>
    <t>支払割引料</t>
    <rPh sb="0" eb="2">
      <t>シハライ</t>
    </rPh>
    <rPh sb="2" eb="5">
      <t>ワリビキリョウ</t>
    </rPh>
    <phoneticPr fontId="2"/>
  </si>
  <si>
    <t>営業権償却</t>
    <rPh sb="0" eb="3">
      <t>エイギョウケン</t>
    </rPh>
    <rPh sb="3" eb="5">
      <t>ショウキャク</t>
    </rPh>
    <phoneticPr fontId="2"/>
  </si>
  <si>
    <t>有価証券売却損</t>
    <rPh sb="0" eb="2">
      <t>ユウカ</t>
    </rPh>
    <rPh sb="2" eb="4">
      <t>ショウケン</t>
    </rPh>
    <rPh sb="4" eb="7">
      <t>バイキャクソン</t>
    </rPh>
    <phoneticPr fontId="2"/>
  </si>
  <si>
    <t>固定資産売却損</t>
    <rPh sb="0" eb="2">
      <t>コテイ</t>
    </rPh>
    <rPh sb="2" eb="4">
      <t>シサン</t>
    </rPh>
    <rPh sb="4" eb="7">
      <t>バイキャクソン</t>
    </rPh>
    <phoneticPr fontId="2"/>
  </si>
  <si>
    <t>勘定元帳</t>
    <rPh sb="0" eb="2">
      <t>カンジョウ</t>
    </rPh>
    <rPh sb="2" eb="4">
      <t>モトチョウ</t>
    </rPh>
    <phoneticPr fontId="2"/>
  </si>
  <si>
    <t>№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</si>
  <si>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</si>
  <si>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</si>
  <si>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摘要</t>
    <rPh sb="0" eb="2">
      <t>テキヨウ</t>
    </rPh>
    <phoneticPr fontId="2"/>
  </si>
  <si>
    <t>借方</t>
    <rPh sb="0" eb="2">
      <t>カリカタ</t>
    </rPh>
    <phoneticPr fontId="2"/>
  </si>
  <si>
    <t>貸方</t>
    <rPh sb="0" eb="2">
      <t>カシカタ</t>
    </rPh>
    <phoneticPr fontId="2"/>
  </si>
  <si>
    <t>年</t>
    <rPh sb="0" eb="1">
      <t>ネン</t>
    </rPh>
    <phoneticPr fontId="2"/>
  </si>
  <si>
    <t>差引残高</t>
    <rPh sb="0" eb="2">
      <t>サシヒキ</t>
    </rPh>
    <rPh sb="2" eb="4">
      <t>ザンダカ</t>
    </rPh>
    <phoneticPr fontId="2"/>
  </si>
  <si>
    <t>ｺｰﾄﾞ</t>
    <phoneticPr fontId="2"/>
  </si>
  <si>
    <t>雑費</t>
    <rPh sb="0" eb="2">
      <t>ザッピ</t>
    </rPh>
    <phoneticPr fontId="2"/>
  </si>
  <si>
    <t>建物</t>
    <rPh sb="0" eb="2">
      <t>タテモノ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</si>
  <si>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</si>
  <si>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工具・器具</t>
    <rPh sb="0" eb="2">
      <t>コウグ</t>
    </rPh>
    <rPh sb="3" eb="5">
      <t>キグ</t>
    </rPh>
    <phoneticPr fontId="2"/>
  </si>
  <si>
    <t>土地</t>
    <rPh sb="0" eb="2">
      <t>トチ</t>
    </rPh>
    <phoneticPr fontId="2"/>
  </si>
  <si>
    <t>什器・備品</t>
    <rPh sb="0" eb="2">
      <t>ジュウキ</t>
    </rPh>
    <rPh sb="3" eb="5">
      <t>ビヒン</t>
    </rPh>
    <phoneticPr fontId="2"/>
  </si>
  <si>
    <t>立替金</t>
    <rPh sb="0" eb="2">
      <t>タテカエ</t>
    </rPh>
    <rPh sb="2" eb="3">
      <t>キン</t>
    </rPh>
    <phoneticPr fontId="2"/>
  </si>
  <si>
    <t>雑収入</t>
    <rPh sb="0" eb="3">
      <t>ザッシュウニュウ</t>
    </rPh>
    <phoneticPr fontId="2"/>
  </si>
  <si>
    <t>前期繰越</t>
    <rPh sb="0" eb="2">
      <t>ゼンキ</t>
    </rPh>
    <rPh sb="2" eb="4">
      <t>クリコシ</t>
    </rPh>
    <phoneticPr fontId="2"/>
  </si>
  <si>
    <t>次期繰越</t>
    <rPh sb="0" eb="2">
      <t>ジキ</t>
    </rPh>
    <rPh sb="2" eb="4">
      <t>クリコシ</t>
    </rPh>
    <phoneticPr fontId="2"/>
  </si>
  <si>
    <t>前頁繰越</t>
    <rPh sb="0" eb="1">
      <t>ゼン</t>
    </rPh>
    <rPh sb="1" eb="2">
      <t>ページ</t>
    </rPh>
    <rPh sb="2" eb="4">
      <t>クリコシ</t>
    </rPh>
    <phoneticPr fontId="2"/>
  </si>
  <si>
    <t>次頁繰越</t>
    <rPh sb="0" eb="2">
      <t>ジページ</t>
    </rPh>
    <rPh sb="2" eb="4">
      <t>クリコシ</t>
    </rPh>
    <phoneticPr fontId="2"/>
  </si>
  <si>
    <t>諸口</t>
    <rPh sb="0" eb="1">
      <t>ショ</t>
    </rPh>
    <rPh sb="1" eb="2">
      <t>グチ</t>
    </rPh>
    <phoneticPr fontId="2"/>
  </si>
  <si>
    <t>その他</t>
    <rPh sb="2" eb="3">
      <t>タ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</si>
  <si>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</si>
  <si>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</si>
  <si>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</si>
  <si>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</si>
  <si>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前受金</t>
    <rPh sb="0" eb="2">
      <t>マエウケ</t>
    </rPh>
    <rPh sb="2" eb="3">
      <t>キン</t>
    </rPh>
    <phoneticPr fontId="2"/>
  </si>
  <si>
    <t>仮受金</t>
    <rPh sb="0" eb="1">
      <t>カリ</t>
    </rPh>
    <rPh sb="1" eb="2">
      <t>ウケ</t>
    </rPh>
    <rPh sb="2" eb="3">
      <t>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</si>
  <si>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</si>
  <si>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</si>
  <si>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資本</t>
    <rPh sb="0" eb="2">
      <t>シホン</t>
    </rPh>
    <phoneticPr fontId="2"/>
  </si>
  <si>
    <t>利益準備金</t>
    <rPh sb="0" eb="2">
      <t>リエキ</t>
    </rPh>
    <rPh sb="2" eb="5">
      <t>ジュンビキン</t>
    </rPh>
    <phoneticPr fontId="2"/>
  </si>
  <si>
    <t>地代家賃</t>
    <rPh sb="0" eb="2">
      <t>ジダイ</t>
    </rPh>
    <rPh sb="2" eb="4">
      <t>ヤチン</t>
    </rPh>
    <phoneticPr fontId="2"/>
  </si>
  <si>
    <t>貸倒損失</t>
    <rPh sb="0" eb="1">
      <t>カシ</t>
    </rPh>
    <rPh sb="1" eb="2">
      <t>ダオ</t>
    </rPh>
    <rPh sb="2" eb="4">
      <t>ソンシツ</t>
    </rPh>
    <phoneticPr fontId="2"/>
  </si>
  <si>
    <t>旅費交通費</t>
    <rPh sb="0" eb="2">
      <t>リョヒ</t>
    </rPh>
    <rPh sb="2" eb="5">
      <t>コウツウヒ</t>
    </rPh>
    <phoneticPr fontId="2"/>
  </si>
  <si>
    <t>役員報酬</t>
    <rPh sb="0" eb="2">
      <t>ヤクイン</t>
    </rPh>
    <rPh sb="2" eb="4">
      <t>ホウシュウ</t>
    </rPh>
    <phoneticPr fontId="2"/>
  </si>
  <si>
    <t>賞与</t>
    <rPh sb="0" eb="2">
      <t>ショウヨ</t>
    </rPh>
    <phoneticPr fontId="2"/>
  </si>
  <si>
    <t>水道光熱費</t>
    <rPh sb="0" eb="2">
      <t>スイドウ</t>
    </rPh>
    <rPh sb="2" eb="5">
      <t>コウネツヒ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</si>
  <si>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</si>
  <si>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令和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</si>
</sst>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tted">
        <color indexed="10"/>
      </right>
      <top style="double">
        <color indexed="10"/>
      </top>
      <bottom style="double">
        <color indexed="10"/>
      </bottom>
      <diagonal/>
    </border>
    <border>
      <left style="dotted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tted">
        <color indexed="10"/>
      </right>
      <top style="double">
        <color indexed="10"/>
      </top>
      <bottom style="thin">
        <color indexed="48"/>
      </bottom>
      <diagonal/>
    </border>
    <border>
      <left style="dotted">
        <color indexed="10"/>
      </left>
      <right style="double">
        <color indexed="10"/>
      </right>
      <top style="double">
        <color indexed="10"/>
      </top>
      <bottom style="thin">
        <color indexed="48"/>
      </bottom>
      <diagonal/>
    </border>
    <border>
      <left style="double">
        <color indexed="10"/>
      </left>
      <right style="dotted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48"/>
      </bottom>
      <diagonal/>
    </border>
    <border>
      <left style="double">
        <color indexed="10"/>
      </left>
      <right/>
      <top style="double">
        <color indexed="10"/>
      </top>
      <bottom style="thin">
        <color indexed="48"/>
      </bottom>
      <diagonal/>
    </border>
    <border>
      <left/>
      <right style="dotted">
        <color indexed="10"/>
      </right>
      <top style="thin">
        <color indexed="48"/>
      </top>
      <bottom style="thin">
        <color indexed="48"/>
      </bottom>
      <diagonal/>
    </border>
    <border>
      <left style="dotted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/>
      <top style="thin">
        <color indexed="48"/>
      </top>
      <bottom style="thin">
        <color indexed="48"/>
      </bottom>
      <diagonal/>
    </border>
    <border>
      <left/>
      <right style="dotted">
        <color indexed="10"/>
      </right>
      <top style="thin">
        <color indexed="48"/>
      </top>
      <bottom style="thin">
        <color indexed="10"/>
      </bottom>
      <diagonal/>
    </border>
    <border>
      <left style="dotted">
        <color indexed="10"/>
      </left>
      <right style="double">
        <color indexed="10"/>
      </right>
      <top style="thin">
        <color indexed="48"/>
      </top>
      <bottom style="thin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48"/>
      </top>
      <bottom style="thin">
        <color indexed="10"/>
      </bottom>
      <diagonal/>
    </border>
    <border>
      <left style="double">
        <color indexed="10"/>
      </left>
      <right/>
      <top style="thin">
        <color indexed="48"/>
      </top>
      <bottom style="thin">
        <color indexed="10"/>
      </bottom>
      <diagonal/>
    </border>
    <border>
      <left/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 style="dotted">
        <color indexed="10"/>
      </right>
      <top style="thin">
        <color indexed="48"/>
      </top>
      <bottom style="thin">
        <color indexed="10"/>
      </bottom>
      <diagonal/>
    </border>
    <border>
      <left/>
      <right style="double">
        <color indexed="10"/>
      </right>
      <top style="thin">
        <color indexed="48"/>
      </top>
      <bottom style="thin">
        <color indexed="10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7" borderId="5" xfId="0" applyFill="1" applyBorder="1">
      <alignment vertical="center"/>
    </xf>
    <xf numFmtId="0" fontId="0" fillId="7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3" xfId="0" applyFill="1" applyBorder="1">
      <alignment vertical="center"/>
    </xf>
    <xf numFmtId="0" fontId="0" fillId="7" borderId="4" xfId="0" applyFill="1" applyBorder="1">
      <alignment vertical="center"/>
    </xf>
    <xf numFmtId="0" fontId="0" fillId="7" borderId="8" xfId="0" applyFill="1" applyBorder="1">
      <alignment vertical="center"/>
    </xf>
    <xf numFmtId="0" fontId="1" fillId="0" borderId="9" xfId="0" applyFont="1" applyFill="1" applyBorder="1" applyAlignment="1">
      <alignment vertical="center"/>
    </xf>
    <xf numFmtId="0" fontId="0" fillId="7" borderId="7" xfId="0" applyFill="1" applyBorder="1">
      <alignment vertical="center"/>
    </xf>
    <xf numFmtId="165" fontId="1" fillId="0" borderId="10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5" fontId="1" fillId="0" borderId="6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distributed" vertical="center" justifyLastLine="1"/>
      <protection locked="0"/>
    </xf>
    <xf numFmtId="0" fontId="6" fillId="0" borderId="13" xfId="0" applyFont="1" applyBorder="1" applyAlignment="1" applyProtection="1">
      <alignment horizontal="distributed" vertical="center" justifyLastLine="1"/>
      <protection locked="0"/>
    </xf>
    <xf numFmtId="0" fontId="6" fillId="0" borderId="14" xfId="0" applyFont="1" applyBorder="1" applyAlignment="1" applyProtection="1">
      <alignment horizontal="center" vertical="center" justifyLastLine="1"/>
      <protection locked="0"/>
    </xf>
    <xf numFmtId="0" fontId="6" fillId="0" borderId="15" xfId="0" applyFont="1" applyBorder="1" applyAlignment="1" applyProtection="1">
      <alignment horizontal="distributed" vertical="center" justifyLastLine="1"/>
      <protection locked="0"/>
    </xf>
    <xf numFmtId="0" fontId="6" fillId="0" borderId="16" xfId="0" applyFont="1" applyBorder="1" applyAlignment="1" applyProtection="1">
      <alignment horizontal="distributed" vertical="center" justifyLastLine="1"/>
      <protection locked="0"/>
    </xf>
    <xf numFmtId="0" fontId="6" fillId="0" borderId="17" xfId="0" applyFont="1" applyBorder="1" applyAlignment="1" applyProtection="1">
      <alignment horizontal="distributed" vertical="center" justifyLastLine="1"/>
      <protection locked="0"/>
    </xf>
    <xf numFmtId="0" fontId="6" fillId="0" borderId="18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165" fontId="6" fillId="0" borderId="20" xfId="0" applyNumberFormat="1" applyFont="1" applyBorder="1" applyProtection="1">
      <alignment vertical="center"/>
      <protection locked="0"/>
    </xf>
    <xf numFmtId="164" fontId="6" fillId="0" borderId="21" xfId="1" applyNumberFormat="1" applyFont="1" applyBorder="1" applyProtection="1">
      <alignment vertical="center"/>
      <protection locked="0"/>
    </xf>
    <xf numFmtId="164" fontId="6" fillId="0" borderId="22" xfId="1" applyNumberFormat="1" applyFont="1" applyBorder="1" applyProtection="1">
      <alignment vertical="center"/>
      <protection locked="0"/>
    </xf>
    <xf numFmtId="0" fontId="6" fillId="0" borderId="23" xfId="0" applyFont="1" applyBorder="1" applyProtection="1">
      <alignment vertical="center"/>
      <protection locked="0"/>
    </xf>
    <xf numFmtId="0" fontId="6" fillId="0" borderId="24" xfId="0" applyFont="1" applyBorder="1" applyProtection="1">
      <alignment vertical="center"/>
      <protection locked="0"/>
    </xf>
    <xf numFmtId="164" fontId="6" fillId="0" borderId="25" xfId="1" applyNumberFormat="1" applyFont="1" applyBorder="1" applyProtection="1">
      <alignment vertical="center"/>
      <protection locked="0"/>
    </xf>
    <xf numFmtId="164" fontId="6" fillId="0" borderId="26" xfId="1" applyNumberFormat="1" applyFont="1" applyBorder="1" applyProtection="1">
      <alignment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164" fontId="6" fillId="0" borderId="29" xfId="1" applyNumberFormat="1" applyFont="1" applyBorder="1" applyProtection="1">
      <alignment vertical="center"/>
      <protection locked="0"/>
    </xf>
    <xf numFmtId="164" fontId="6" fillId="0" borderId="30" xfId="1" applyNumberFormat="1" applyFont="1" applyBorder="1" applyProtection="1">
      <alignment vertical="center"/>
      <protection locked="0"/>
    </xf>
    <xf numFmtId="0" fontId="6" fillId="0" borderId="31" xfId="0" applyFont="1" applyBorder="1" applyProtection="1">
      <alignment vertical="center"/>
    </xf>
    <xf numFmtId="164" fontId="6" fillId="0" borderId="22" xfId="1" applyNumberFormat="1" applyFont="1" applyBorder="1" applyProtection="1">
      <alignment vertical="center"/>
    </xf>
    <xf numFmtId="164" fontId="6" fillId="0" borderId="26" xfId="1" applyNumberFormat="1" applyFont="1" applyBorder="1" applyProtection="1">
      <alignment vertical="center"/>
    </xf>
    <xf numFmtId="164" fontId="6" fillId="0" borderId="30" xfId="1" applyNumberFormat="1" applyFont="1" applyBorder="1" applyProtection="1">
      <alignment vertical="center"/>
    </xf>
    <xf numFmtId="165" fontId="6" fillId="0" borderId="32" xfId="0" applyNumberFormat="1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</xf>
    <xf numFmtId="0" fontId="4" fillId="0" borderId="11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distributed" vertical="center" justifyLastLine="1"/>
      <protection locked="0"/>
    </xf>
    <xf numFmtId="0" fontId="0" fillId="5" borderId="35" xfId="0" applyFill="1" applyBorder="1" applyAlignment="1">
      <alignment horizontal="center" vertical="center" textRotation="255"/>
    </xf>
    <xf numFmtId="0" fontId="0" fillId="5" borderId="36" xfId="0" applyFill="1" applyBorder="1" applyAlignment="1">
      <alignment horizontal="center" vertical="center" textRotation="255"/>
    </xf>
    <xf numFmtId="0" fontId="0" fillId="5" borderId="37" xfId="0" applyFill="1" applyBorder="1" applyAlignment="1">
      <alignment horizontal="center" vertical="center" textRotation="255"/>
    </xf>
    <xf numFmtId="0" fontId="0" fillId="6" borderId="38" xfId="0" applyFill="1" applyBorder="1" applyAlignment="1">
      <alignment horizontal="center" vertical="center" textRotation="255"/>
    </xf>
    <xf numFmtId="0" fontId="0" fillId="6" borderId="39" xfId="0" applyFill="1" applyBorder="1" applyAlignment="1">
      <alignment horizontal="center" vertical="center" textRotation="255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 textRotation="255"/>
    </xf>
    <xf numFmtId="0" fontId="0" fillId="7" borderId="37" xfId="0" applyFill="1" applyBorder="1" applyAlignment="1">
      <alignment horizontal="center" vertical="center" textRotation="255"/>
    </xf>
    <xf numFmtId="0" fontId="0" fillId="3" borderId="35" xfId="0" applyFill="1" applyBorder="1" applyAlignment="1">
      <alignment horizontal="center" vertical="center" textRotation="255"/>
    </xf>
    <xf numFmtId="0" fontId="0" fillId="3" borderId="36" xfId="0" applyFill="1" applyBorder="1" applyAlignment="1">
      <alignment horizontal="center" vertical="center" textRotation="255"/>
    </xf>
    <xf numFmtId="0" fontId="0" fillId="3" borderId="37" xfId="0" applyFill="1" applyBorder="1" applyAlignment="1">
      <alignment horizontal="center" vertical="center" textRotation="255"/>
    </xf>
    <xf numFmtId="0" fontId="0" fillId="4" borderId="35" xfId="0" applyFill="1" applyBorder="1" applyAlignment="1">
      <alignment horizontal="center" vertical="center" textRotation="255"/>
    </xf>
    <xf numFmtId="0" fontId="0" fillId="4" borderId="36" xfId="0" applyFill="1" applyBorder="1" applyAlignment="1">
      <alignment horizontal="center" vertical="center" textRotation="255"/>
    </xf>
    <xf numFmtId="0" fontId="0" fillId="4" borderId="37" xfId="0" applyFill="1" applyBorder="1" applyAlignment="1">
      <alignment horizontal="center" vertical="center" textRotation="255"/>
    </xf>
    <xf numFmtId="165" fontId="1" fillId="0" borderId="35" xfId="0" applyNumberFormat="1" applyFont="1" applyFill="1" applyBorder="1" applyAlignment="1">
      <alignment horizontal="center" vertical="center" textRotation="255"/>
    </xf>
    <xf numFmtId="165" fontId="1" fillId="0" borderId="36" xfId="0" applyNumberFormat="1" applyFont="1" applyFill="1" applyBorder="1" applyAlignment="1">
      <alignment horizontal="center" vertical="center" textRotation="255"/>
    </xf>
    <xf numFmtId="165" fontId="1" fillId="0" borderId="37" xfId="0" applyNumberFormat="1" applyFont="1" applyFill="1" applyBorder="1" applyAlignment="1">
      <alignment horizontal="center" vertical="center" textRotation="255"/>
    </xf>
  </cellXfs>
  <cellStyles count="2">
    <cellStyle name="Comma [0]" xfId="1" builtinId="6"/>
    <cellStyle name="Normal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14</xdr:row>
      <xdr:rowOff>76200</xdr:rowOff>
    </xdr:from>
    <xdr:to>
      <xdr:col>6</xdr:col>
      <xdr:colOff>333375</xdr:colOff>
      <xdr:row>17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800225" y="3648075"/>
          <a:ext cx="2495550" cy="828675"/>
        </a:xfrm>
        <a:prstGeom prst="rect">
          <a:avLst/>
        </a:prstGeom>
        <a:solidFill>
          <a:srgbClr val="CCFFCC"/>
        </a:solidFill>
        <a:ln w="25400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CN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「科目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コード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表」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シートには、あらかじめ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必要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な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科目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とコードを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しておきます</a:t>
          </a:r>
        </a:p>
        <a:p>
          <a:pPr algn="l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コードが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重複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しないように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しましょう</a:t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3</xdr:col>
      <xdr:colOff>19050</xdr:colOff>
      <xdr:row>2</xdr:row>
      <xdr:rowOff>9525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76200" y="76200"/>
          <a:ext cx="600075" cy="276225"/>
        </a:xfrm>
        <a:prstGeom prst="rect">
          <a:avLst/>
        </a:prstGeom>
        <a:noFill/>
        <a:ln w="25400">
          <a:solidFill>
            <a:srgbClr val="339966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9525</xdr:rowOff>
    </xdr:from>
    <xdr:to>
      <xdr:col>4</xdr:col>
      <xdr:colOff>1638300</xdr:colOff>
      <xdr:row>2</xdr:row>
      <xdr:rowOff>57150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/>
        </xdr:cNvSpPr>
      </xdr:nvSpPr>
      <xdr:spPr bwMode="auto">
        <a:xfrm>
          <a:off x="1571625" y="9525"/>
          <a:ext cx="1114425" cy="390525"/>
        </a:xfrm>
        <a:prstGeom prst="borderCallout2">
          <a:avLst>
            <a:gd name="adj1" fmla="val 29269"/>
            <a:gd name="adj2" fmla="val -6838"/>
            <a:gd name="adj3" fmla="val 29269"/>
            <a:gd name="adj4" fmla="val -47009"/>
            <a:gd name="adj5" fmla="val 68292"/>
            <a:gd name="adj6" fmla="val -81194"/>
          </a:avLst>
        </a:prstGeom>
        <a:solidFill>
          <a:srgbClr val="CCFFCC"/>
        </a:solidFill>
        <a:ln w="25400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西暦、和暦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のどちらかで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します</a:t>
          </a:r>
        </a:p>
      </xdr:txBody>
    </xdr:sp>
    <xdr:clientData/>
  </xdr:twoCellAnchor>
  <xdr:twoCellAnchor>
    <xdr:from>
      <xdr:col>2</xdr:col>
      <xdr:colOff>219075</xdr:colOff>
      <xdr:row>4</xdr:row>
      <xdr:rowOff>247650</xdr:rowOff>
    </xdr:from>
    <xdr:to>
      <xdr:col>5</xdr:col>
      <xdr:colOff>66675</xdr:colOff>
      <xdr:row>6</xdr:row>
      <xdr:rowOff>47625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/>
        </xdr:cNvSpPr>
      </xdr:nvSpPr>
      <xdr:spPr bwMode="auto">
        <a:xfrm>
          <a:off x="619125" y="1057275"/>
          <a:ext cx="2333625" cy="352425"/>
        </a:xfrm>
        <a:prstGeom prst="rect">
          <a:avLst/>
        </a:prstGeom>
        <a:noFill/>
        <a:ln w="25400">
          <a:solidFill>
            <a:srgbClr val="339966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1104900</xdr:colOff>
      <xdr:row>8</xdr:row>
      <xdr:rowOff>104775</xdr:rowOff>
    </xdr:from>
    <xdr:to>
      <xdr:col>5</xdr:col>
      <xdr:colOff>676275</xdr:colOff>
      <xdr:row>10</xdr:row>
      <xdr:rowOff>114300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/>
        </xdr:cNvSpPr>
      </xdr:nvSpPr>
      <xdr:spPr bwMode="auto">
        <a:xfrm>
          <a:off x="2152650" y="2019300"/>
          <a:ext cx="1409700" cy="561975"/>
        </a:xfrm>
        <a:prstGeom prst="borderCallout2">
          <a:avLst>
            <a:gd name="adj1" fmla="val 20338"/>
            <a:gd name="adj2" fmla="val -5407"/>
            <a:gd name="adj3" fmla="val 20338"/>
            <a:gd name="adj4" fmla="val -19593"/>
            <a:gd name="adj5" fmla="val -105083"/>
            <a:gd name="adj6" fmla="val -31755"/>
          </a:avLst>
        </a:prstGeom>
        <a:solidFill>
          <a:srgbClr val="CCFFCC"/>
        </a:solidFill>
        <a:ln w="25400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コードを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すると、「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科目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コード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表」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シートから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科目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表示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します</a:t>
          </a:r>
        </a:p>
      </xdr:txBody>
    </xdr:sp>
    <xdr:clientData/>
  </xdr:twoCellAnchor>
  <xdr:twoCellAnchor>
    <xdr:from>
      <xdr:col>6</xdr:col>
      <xdr:colOff>1028700</xdr:colOff>
      <xdr:row>4</xdr:row>
      <xdr:rowOff>238125</xdr:rowOff>
    </xdr:from>
    <xdr:to>
      <xdr:col>8</xdr:col>
      <xdr:colOff>38100</xdr:colOff>
      <xdr:row>6</xdr:row>
      <xdr:rowOff>38100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4991100" y="1047750"/>
          <a:ext cx="1162050" cy="352425"/>
        </a:xfrm>
        <a:prstGeom prst="rect">
          <a:avLst/>
        </a:prstGeom>
        <a:noFill/>
        <a:ln w="25400">
          <a:solidFill>
            <a:srgbClr val="339966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9</xdr:row>
      <xdr:rowOff>57150</xdr:rowOff>
    </xdr:from>
    <xdr:to>
      <xdr:col>7</xdr:col>
      <xdr:colOff>28575</xdr:colOff>
      <xdr:row>11</xdr:row>
      <xdr:rowOff>66675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/>
        </xdr:cNvSpPr>
      </xdr:nvSpPr>
      <xdr:spPr bwMode="auto">
        <a:xfrm>
          <a:off x="3657600" y="2247900"/>
          <a:ext cx="1409700" cy="561975"/>
        </a:xfrm>
        <a:prstGeom prst="borderCallout2">
          <a:avLst>
            <a:gd name="adj1" fmla="val 20338"/>
            <a:gd name="adj2" fmla="val 105407"/>
            <a:gd name="adj3" fmla="val 20338"/>
            <a:gd name="adj4" fmla="val 118917"/>
            <a:gd name="adj5" fmla="val -145764"/>
            <a:gd name="adj6" fmla="val 131083"/>
          </a:avLst>
        </a:prstGeom>
        <a:solidFill>
          <a:srgbClr val="CCFFCC"/>
        </a:solidFill>
        <a:ln w="25400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借方、貸方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金額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が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されると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自動的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</a:t>
          </a:r>
          <a:r>
            <a:rPr lang="zh-CN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表示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B2:H35"/>
  <sheetViews>
    <sheetView showGridLines="0" tabSelected="1" workbookViewId="0">
      <selection activeCell="B2" sqref="B2:C2"/>
    </sheetView>
  </sheetViews>
  <sheetFormatPr defaultRowHeight="13.5"/>
  <cols>
    <col min="1" max="1" width="1.875" style="41" customWidth="1"/>
    <col min="2" max="3" width="3.375" style="41" customWidth="1"/>
    <col min="4" max="4" width="5.125" style="41" customWidth="1"/>
    <col min="5" max="5" width="24.125" style="41" customWidth="1"/>
    <col min="6" max="8" width="14.125" style="41" customWidth="1"/>
    <col min="9" max="16384" width="9" style="41"/>
  </cols>
  <sheetData>
    <row r="2" spans="2:8">
      <c r="B2" s="69"/>
      <c r="C2" s="69"/>
      <c r="D2" s="39" t="s">
        <v>66</v>
      </c>
      <c r="E2" s="40"/>
      <c r="G2" s="42" t="s">
        <v>60</v>
      </c>
      <c r="H2" s="43"/>
    </row>
    <row r="3" spans="2:8" ht="21.75" thickBot="1">
      <c r="E3" s="70" t="s">
        <v>59</v>
      </c>
      <c r="F3" s="70"/>
      <c r="G3" s="70"/>
      <c r="H3" s="40"/>
    </row>
    <row r="4" spans="2:8" ht="15" thickTop="1" thickBot="1"/>
    <row r="5" spans="2:8" ht="21.75" customHeight="1" thickTop="1" thickBot="1">
      <c r="B5" s="44" t="s">
        <v>61</v>
      </c>
      <c r="C5" s="45" t="s">
        <v>62</v>
      </c>
      <c r="D5" s="46" t="s">
        <v>68</v>
      </c>
      <c r="E5" s="47" t="s">
        <v>63</v>
      </c>
      <c r="F5" s="48" t="s">
        <v>64</v>
      </c>
      <c r="G5" s="48" t="s">
        <v>65</v>
      </c>
      <c r="H5" s="49" t="s">
        <v>67</v>
      </c>
    </row>
    <row r="6" spans="2:8" ht="21.75" customHeight="1" thickTop="1">
      <c r="B6" s="50"/>
      <c r="C6" s="51"/>
      <c r="D6" s="52"/>
      <c r="E6" s="63" t="str">
        <f>IF(D6="","",IF(ISNA(VLOOKUP(D6,科目コード表!$C$3:$D$107,2,FALSE)),"該当科目なし",VLOOKUP(D6,科目コード表!$C$3:$D$107,2,FALSE)))</f>
        <v/>
      </c>
      <c r="F6" s="53"/>
      <c r="G6" s="54"/>
      <c r="H6" s="64" t="str">
        <f>IF(AND(F6=0,G6=0),"",F6-G6)</f>
        <v/>
      </c>
    </row>
    <row r="7" spans="2:8" ht="21.75" customHeight="1">
      <c r="B7" s="55"/>
      <c r="C7" s="56"/>
      <c r="D7" s="52"/>
      <c r="E7" s="63" t="str">
        <f>IF(D7="","",IF(ISNA(VLOOKUP(D7,科目コード表!$C$3:$D$107,2,FALSE)),"該当科目なし",VLOOKUP(D7,科目コード表!$C$3:$D$107,2,FALSE)))</f>
        <v/>
      </c>
      <c r="F7" s="57"/>
      <c r="G7" s="58"/>
      <c r="H7" s="65" t="str">
        <f>IF(AND(F7=0,G7=0),"",H6+F7-G7)</f>
        <v/>
      </c>
    </row>
    <row r="8" spans="2:8" ht="21.75" customHeight="1">
      <c r="B8" s="55"/>
      <c r="C8" s="56"/>
      <c r="D8" s="52"/>
      <c r="E8" s="63" t="str">
        <f>IF(D8="","",IF(ISNA(VLOOKUP(D8,科目コード表!$C$3:$D$107,2,FALSE)),"該当科目なし",VLOOKUP(D8,科目コード表!$C$3:$D$107,2,FALSE)))</f>
        <v/>
      </c>
      <c r="F8" s="57"/>
      <c r="G8" s="58"/>
      <c r="H8" s="65" t="str">
        <f t="shared" ref="H8:H35" si="0">IF(AND(F8=0,G8=0),"",H7+F8-G8)</f>
        <v/>
      </c>
    </row>
    <row r="9" spans="2:8" ht="21.75" customHeight="1">
      <c r="B9" s="55"/>
      <c r="C9" s="56"/>
      <c r="D9" s="52"/>
      <c r="E9" s="63" t="str">
        <f>IF(D9="","",IF(ISNA(VLOOKUP(D9,科目コード表!$C$3:$D$107,2,FALSE)),"該当科目なし",VLOOKUP(D9,科目コード表!$C$3:$D$107,2,FALSE)))</f>
        <v/>
      </c>
      <c r="F9" s="57"/>
      <c r="G9" s="58"/>
      <c r="H9" s="65" t="str">
        <f t="shared" si="0"/>
        <v/>
      </c>
    </row>
    <row r="10" spans="2:8" ht="21.75" customHeight="1">
      <c r="B10" s="55"/>
      <c r="C10" s="56"/>
      <c r="D10" s="52"/>
      <c r="E10" s="63" t="str">
        <f>IF(D10="","",IF(ISNA(VLOOKUP(D10,科目コード表!$C$3:$D$107,2,FALSE)),"該当科目なし",VLOOKUP(D10,科目コード表!$C$3:$D$107,2,FALSE)))</f>
        <v/>
      </c>
      <c r="F10" s="57"/>
      <c r="G10" s="58"/>
      <c r="H10" s="65" t="str">
        <f t="shared" si="0"/>
        <v/>
      </c>
    </row>
    <row r="11" spans="2:8" ht="21.75" customHeight="1">
      <c r="B11" s="55"/>
      <c r="C11" s="56"/>
      <c r="D11" s="52"/>
      <c r="E11" s="63" t="str">
        <f>IF(D11="","",IF(ISNA(VLOOKUP(D11,科目コード表!$C$3:$D$107,2,FALSE)),"該当科目なし",VLOOKUP(D11,科目コード表!$C$3:$D$107,2,FALSE)))</f>
        <v/>
      </c>
      <c r="F11" s="57"/>
      <c r="G11" s="58"/>
      <c r="H11" s="65" t="str">
        <f t="shared" si="0"/>
        <v/>
      </c>
    </row>
    <row r="12" spans="2:8" ht="21.75" customHeight="1">
      <c r="B12" s="55"/>
      <c r="C12" s="56"/>
      <c r="D12" s="52"/>
      <c r="E12" s="63" t="str">
        <f>IF(D12="","",IF(ISNA(VLOOKUP(D12,科目コード表!$C$3:$D$107,2,FALSE)),"該当科目なし",VLOOKUP(D12,科目コード表!$C$3:$D$107,2,FALSE)))</f>
        <v/>
      </c>
      <c r="F12" s="57"/>
      <c r="G12" s="58"/>
      <c r="H12" s="65" t="str">
        <f t="shared" si="0"/>
        <v/>
      </c>
    </row>
    <row r="13" spans="2:8" ht="21.75" customHeight="1">
      <c r="B13" s="55"/>
      <c r="C13" s="56"/>
      <c r="D13" s="52"/>
      <c r="E13" s="63" t="str">
        <f>IF(D13="","",IF(ISNA(VLOOKUP(D13,科目コード表!$C$3:$D$107,2,FALSE)),"該当科目なし",VLOOKUP(D13,科目コード表!$C$3:$D$107,2,FALSE)))</f>
        <v/>
      </c>
      <c r="F13" s="57"/>
      <c r="G13" s="58"/>
      <c r="H13" s="65" t="str">
        <f t="shared" si="0"/>
        <v/>
      </c>
    </row>
    <row r="14" spans="2:8" ht="21.75" customHeight="1">
      <c r="B14" s="55"/>
      <c r="C14" s="56"/>
      <c r="D14" s="52"/>
      <c r="E14" s="63" t="str">
        <f>IF(D14="","",IF(ISNA(VLOOKUP(D14,科目コード表!$C$3:$D$107,2,FALSE)),"該当科目なし",VLOOKUP(D14,科目コード表!$C$3:$D$107,2,FALSE)))</f>
        <v/>
      </c>
      <c r="F14" s="57"/>
      <c r="G14" s="58"/>
      <c r="H14" s="65" t="str">
        <f t="shared" si="0"/>
        <v/>
      </c>
    </row>
    <row r="15" spans="2:8" ht="21.75" customHeight="1">
      <c r="B15" s="55"/>
      <c r="C15" s="56"/>
      <c r="D15" s="52"/>
      <c r="E15" s="63" t="str">
        <f>IF(D15="","",IF(ISNA(VLOOKUP(D15,科目コード表!$C$3:$D$107,2,FALSE)),"該当科目なし",VLOOKUP(D15,科目コード表!$C$3:$D$107,2,FALSE)))</f>
        <v/>
      </c>
      <c r="F15" s="57"/>
      <c r="G15" s="58"/>
      <c r="H15" s="65" t="str">
        <f t="shared" si="0"/>
        <v/>
      </c>
    </row>
    <row r="16" spans="2:8" ht="21.75" customHeight="1">
      <c r="B16" s="55"/>
      <c r="C16" s="56"/>
      <c r="D16" s="52"/>
      <c r="E16" s="63" t="str">
        <f>IF(D16="","",IF(ISNA(VLOOKUP(D16,科目コード表!$C$3:$D$107,2,FALSE)),"該当科目なし",VLOOKUP(D16,科目コード表!$C$3:$D$107,2,FALSE)))</f>
        <v/>
      </c>
      <c r="F16" s="57"/>
      <c r="G16" s="58"/>
      <c r="H16" s="65" t="str">
        <f t="shared" si="0"/>
        <v/>
      </c>
    </row>
    <row r="17" spans="2:8" ht="21.75" customHeight="1">
      <c r="B17" s="55"/>
      <c r="C17" s="56"/>
      <c r="D17" s="52"/>
      <c r="E17" s="63" t="str">
        <f>IF(D17="","",IF(ISNA(VLOOKUP(D17,科目コード表!$C$3:$D$107,2,FALSE)),"該当科目なし",VLOOKUP(D17,科目コード表!$C$3:$D$107,2,FALSE)))</f>
        <v/>
      </c>
      <c r="F17" s="57"/>
      <c r="G17" s="58"/>
      <c r="H17" s="65" t="str">
        <f t="shared" si="0"/>
        <v/>
      </c>
    </row>
    <row r="18" spans="2:8" ht="21.75" customHeight="1">
      <c r="B18" s="55"/>
      <c r="C18" s="56"/>
      <c r="D18" s="52"/>
      <c r="E18" s="63" t="str">
        <f>IF(D18="","",IF(ISNA(VLOOKUP(D18,科目コード表!$C$3:$D$107,2,FALSE)),"該当科目なし",VLOOKUP(D18,科目コード表!$C$3:$D$107,2,FALSE)))</f>
        <v/>
      </c>
      <c r="F18" s="57"/>
      <c r="G18" s="58"/>
      <c r="H18" s="65" t="str">
        <f t="shared" si="0"/>
        <v/>
      </c>
    </row>
    <row r="19" spans="2:8" ht="21.75" customHeight="1">
      <c r="B19" s="55"/>
      <c r="C19" s="56"/>
      <c r="D19" s="52"/>
      <c r="E19" s="63" t="str">
        <f>IF(D19="","",IF(ISNA(VLOOKUP(D19,科目コード表!$C$3:$D$107,2,FALSE)),"該当科目なし",VLOOKUP(D19,科目コード表!$C$3:$D$107,2,FALSE)))</f>
        <v/>
      </c>
      <c r="F19" s="57"/>
      <c r="G19" s="58"/>
      <c r="H19" s="65" t="str">
        <f t="shared" si="0"/>
        <v/>
      </c>
    </row>
    <row r="20" spans="2:8" ht="21.75" customHeight="1">
      <c r="B20" s="55"/>
      <c r="C20" s="56"/>
      <c r="D20" s="52"/>
      <c r="E20" s="63" t="str">
        <f>IF(D20="","",IF(ISNA(VLOOKUP(D20,科目コード表!$C$3:$D$107,2,FALSE)),"該当科目なし",VLOOKUP(D20,科目コード表!$C$3:$D$107,2,FALSE)))</f>
        <v/>
      </c>
      <c r="F20" s="57"/>
      <c r="G20" s="58"/>
      <c r="H20" s="65" t="str">
        <f t="shared" si="0"/>
        <v/>
      </c>
    </row>
    <row r="21" spans="2:8" ht="21.75" customHeight="1">
      <c r="B21" s="55"/>
      <c r="C21" s="56"/>
      <c r="D21" s="52"/>
      <c r="E21" s="63" t="str">
        <f>IF(D21="","",IF(ISNA(VLOOKUP(D21,科目コード表!$C$3:$D$107,2,FALSE)),"該当科目なし",VLOOKUP(D21,科目コード表!$C$3:$D$107,2,FALSE)))</f>
        <v/>
      </c>
      <c r="F21" s="57"/>
      <c r="G21" s="58"/>
      <c r="H21" s="65" t="str">
        <f t="shared" si="0"/>
        <v/>
      </c>
    </row>
    <row r="22" spans="2:8" ht="21.75" customHeight="1">
      <c r="B22" s="55"/>
      <c r="C22" s="56"/>
      <c r="D22" s="52"/>
      <c r="E22" s="63" t="str">
        <f>IF(D22="","",IF(ISNA(VLOOKUP(D22,科目コード表!$C$3:$D$107,2,FALSE)),"該当科目なし",VLOOKUP(D22,科目コード表!$C$3:$D$107,2,FALSE)))</f>
        <v/>
      </c>
      <c r="F22" s="57"/>
      <c r="G22" s="58"/>
      <c r="H22" s="65" t="str">
        <f t="shared" si="0"/>
        <v/>
      </c>
    </row>
    <row r="23" spans="2:8" ht="21.75" customHeight="1">
      <c r="B23" s="55"/>
      <c r="C23" s="56"/>
      <c r="D23" s="52"/>
      <c r="E23" s="63" t="str">
        <f>IF(D23="","",IF(ISNA(VLOOKUP(D23,科目コード表!$C$3:$D$107,2,FALSE)),"該当科目なし",VLOOKUP(D23,科目コード表!$C$3:$D$107,2,FALSE)))</f>
        <v/>
      </c>
      <c r="F23" s="57"/>
      <c r="G23" s="58"/>
      <c r="H23" s="65" t="str">
        <f t="shared" si="0"/>
        <v/>
      </c>
    </row>
    <row r="24" spans="2:8" ht="21.75" customHeight="1">
      <c r="B24" s="55"/>
      <c r="C24" s="56"/>
      <c r="D24" s="52"/>
      <c r="E24" s="63" t="str">
        <f>IF(D24="","",IF(ISNA(VLOOKUP(D24,科目コード表!$C$3:$D$107,2,FALSE)),"該当科目なし",VLOOKUP(D24,科目コード表!$C$3:$D$107,2,FALSE)))</f>
        <v/>
      </c>
      <c r="F24" s="57"/>
      <c r="G24" s="58"/>
      <c r="H24" s="65" t="str">
        <f t="shared" si="0"/>
        <v/>
      </c>
    </row>
    <row r="25" spans="2:8" ht="21.75" customHeight="1">
      <c r="B25" s="55"/>
      <c r="C25" s="56"/>
      <c r="D25" s="52"/>
      <c r="E25" s="63" t="str">
        <f>IF(D25="","",IF(ISNA(VLOOKUP(D25,科目コード表!$C$3:$D$107,2,FALSE)),"該当科目なし",VLOOKUP(D25,科目コード表!$C$3:$D$107,2,FALSE)))</f>
        <v/>
      </c>
      <c r="F25" s="57"/>
      <c r="G25" s="58"/>
      <c r="H25" s="65" t="str">
        <f t="shared" si="0"/>
        <v/>
      </c>
    </row>
    <row r="26" spans="2:8" ht="21.75" customHeight="1">
      <c r="B26" s="55"/>
      <c r="C26" s="56"/>
      <c r="D26" s="52"/>
      <c r="E26" s="63" t="str">
        <f>IF(D26="","",IF(ISNA(VLOOKUP(D26,科目コード表!$C$3:$D$107,2,FALSE)),"該当科目なし",VLOOKUP(D26,科目コード表!$C$3:$D$107,2,FALSE)))</f>
        <v/>
      </c>
      <c r="F26" s="57"/>
      <c r="G26" s="58"/>
      <c r="H26" s="65" t="str">
        <f t="shared" si="0"/>
        <v/>
      </c>
    </row>
    <row r="27" spans="2:8" ht="21.75" customHeight="1">
      <c r="B27" s="55"/>
      <c r="C27" s="56"/>
      <c r="D27" s="52"/>
      <c r="E27" s="63" t="str">
        <f>IF(D27="","",IF(ISNA(VLOOKUP(D27,科目コード表!$C$3:$D$107,2,FALSE)),"該当科目なし",VLOOKUP(D27,科目コード表!$C$3:$D$107,2,FALSE)))</f>
        <v/>
      </c>
      <c r="F27" s="57"/>
      <c r="G27" s="58"/>
      <c r="H27" s="65" t="str">
        <f t="shared" si="0"/>
        <v/>
      </c>
    </row>
    <row r="28" spans="2:8" ht="21.75" customHeight="1">
      <c r="B28" s="55"/>
      <c r="C28" s="56"/>
      <c r="D28" s="52"/>
      <c r="E28" s="63" t="str">
        <f>IF(D28="","",IF(ISNA(VLOOKUP(D28,科目コード表!$C$3:$D$107,2,FALSE)),"該当科目なし",VLOOKUP(D28,科目コード表!$C$3:$D$107,2,FALSE)))</f>
        <v/>
      </c>
      <c r="F28" s="57"/>
      <c r="G28" s="58"/>
      <c r="H28" s="65" t="str">
        <f t="shared" si="0"/>
        <v/>
      </c>
    </row>
    <row r="29" spans="2:8" ht="21.75" customHeight="1">
      <c r="B29" s="55"/>
      <c r="C29" s="56"/>
      <c r="D29" s="52"/>
      <c r="E29" s="63" t="str">
        <f>IF(D29="","",IF(ISNA(VLOOKUP(D29,科目コード表!$C$3:$D$107,2,FALSE)),"該当科目なし",VLOOKUP(D29,科目コード表!$C$3:$D$107,2,FALSE)))</f>
        <v/>
      </c>
      <c r="F29" s="57"/>
      <c r="G29" s="58"/>
      <c r="H29" s="65" t="str">
        <f t="shared" si="0"/>
        <v/>
      </c>
    </row>
    <row r="30" spans="2:8" ht="21.75" customHeight="1">
      <c r="B30" s="55"/>
      <c r="C30" s="56"/>
      <c r="D30" s="52"/>
      <c r="E30" s="63" t="str">
        <f>IF(D30="","",IF(ISNA(VLOOKUP(D30,科目コード表!$C$3:$D$107,2,FALSE)),"該当科目なし",VLOOKUP(D30,科目コード表!$C$3:$D$107,2,FALSE)))</f>
        <v/>
      </c>
      <c r="F30" s="57"/>
      <c r="G30" s="58"/>
      <c r="H30" s="65" t="str">
        <f t="shared" si="0"/>
        <v/>
      </c>
    </row>
    <row r="31" spans="2:8" ht="21.75" customHeight="1">
      <c r="B31" s="55"/>
      <c r="C31" s="56"/>
      <c r="D31" s="52"/>
      <c r="E31" s="63" t="str">
        <f>IF(D31="","",IF(ISNA(VLOOKUP(D31,科目コード表!$C$3:$D$107,2,FALSE)),"該当科目なし",VLOOKUP(D31,科目コード表!$C$3:$D$107,2,FALSE)))</f>
        <v/>
      </c>
      <c r="F31" s="57"/>
      <c r="G31" s="58"/>
      <c r="H31" s="65" t="str">
        <f t="shared" si="0"/>
        <v/>
      </c>
    </row>
    <row r="32" spans="2:8" ht="21.75" customHeight="1">
      <c r="B32" s="55"/>
      <c r="C32" s="56"/>
      <c r="D32" s="52"/>
      <c r="E32" s="63" t="str">
        <f>IF(D32="","",IF(ISNA(VLOOKUP(D32,科目コード表!$C$3:$D$107,2,FALSE)),"該当科目なし",VLOOKUP(D32,科目コード表!$C$3:$D$107,2,FALSE)))</f>
        <v/>
      </c>
      <c r="F32" s="57"/>
      <c r="G32" s="58"/>
      <c r="H32" s="65" t="str">
        <f t="shared" si="0"/>
        <v/>
      </c>
    </row>
    <row r="33" spans="2:8" ht="21.75" customHeight="1">
      <c r="B33" s="55"/>
      <c r="C33" s="56"/>
      <c r="D33" s="52"/>
      <c r="E33" s="63" t="str">
        <f>IF(D33="","",IF(ISNA(VLOOKUP(D33,科目コード表!$C$3:$D$107,2,FALSE)),"該当科目なし",VLOOKUP(D33,科目コード表!$C$3:$D$107,2,FALSE)))</f>
        <v/>
      </c>
      <c r="F33" s="57"/>
      <c r="G33" s="58"/>
      <c r="H33" s="65" t="str">
        <f t="shared" si="0"/>
        <v/>
      </c>
    </row>
    <row r="34" spans="2:8" ht="21.75" customHeight="1">
      <c r="B34" s="55"/>
      <c r="C34" s="56"/>
      <c r="D34" s="52"/>
      <c r="E34" s="63" t="str">
        <f>IF(D34="","",IF(ISNA(VLOOKUP(D34,科目コード表!$C$3:$D$107,2,FALSE)),"該当科目なし",VLOOKUP(D34,科目コード表!$C$3:$D$107,2,FALSE)))</f>
        <v/>
      </c>
      <c r="F34" s="57"/>
      <c r="G34" s="58"/>
      <c r="H34" s="65" t="str">
        <f t="shared" si="0"/>
        <v/>
      </c>
    </row>
    <row r="35" spans="2:8" ht="21.75" customHeight="1">
      <c r="B35" s="59"/>
      <c r="C35" s="60"/>
      <c r="D35" s="67"/>
      <c r="E35" s="68" t="str">
        <f>IF(D35="","",IF(ISNA(VLOOKUP(D35,科目コード表!$C$3:$D$107,2,FALSE)),"該当科目なし",VLOOKUP(D35,科目コード表!$C$3:$D$107,2,FALSE)))</f>
        <v/>
      </c>
      <c r="F35" s="61"/>
      <c r="G35" s="62"/>
      <c r="H35" s="66" t="str">
        <f t="shared" si="0"/>
        <v/>
      </c>
    </row>
  </sheetData>
  <sheetProtection sheet="1" objects="1" scenarios="1"/>
  <mergeCells count="2">
    <mergeCell ref="B2:C2"/>
    <mergeCell ref="E3:G3"/>
  </mergeCells>
  <phoneticPr fontId="2"/>
  <conditionalFormatting sqref="B6:H35">
    <cfRule type="expression" dxfId="1" priority="1" stopIfTrue="1">
      <formula>MOD(ROW(),2)=0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B1:D107"/>
  <sheetViews>
    <sheetView workbookViewId="0"/>
  </sheetViews>
  <sheetFormatPr defaultRowHeight="13.5"/>
  <cols>
    <col min="1" max="2" width="3.5" customWidth="1"/>
    <col min="3" max="3" width="6.125" bestFit="1" customWidth="1"/>
    <col min="4" max="4" width="15.125" bestFit="1" customWidth="1"/>
  </cols>
  <sheetData>
    <row r="1" spans="2:4" ht="14.25" thickBot="1"/>
    <row r="2" spans="2:4" ht="14.25" thickBot="1">
      <c r="B2" s="76" t="s">
        <v>21</v>
      </c>
      <c r="C2" s="77"/>
      <c r="D2" s="1" t="s">
        <v>1</v>
      </c>
    </row>
    <row r="3" spans="2:4">
      <c r="B3" s="86" t="s">
        <v>82</v>
      </c>
      <c r="C3" s="34">
        <v>1</v>
      </c>
      <c r="D3" s="32" t="s">
        <v>77</v>
      </c>
    </row>
    <row r="4" spans="2:4">
      <c r="B4" s="87"/>
      <c r="C4" s="35">
        <v>2</v>
      </c>
      <c r="D4" s="36" t="s">
        <v>78</v>
      </c>
    </row>
    <row r="5" spans="2:4">
      <c r="B5" s="87"/>
      <c r="C5" s="35">
        <v>3</v>
      </c>
      <c r="D5" s="36" t="s">
        <v>79</v>
      </c>
    </row>
    <row r="6" spans="2:4">
      <c r="B6" s="87"/>
      <c r="C6" s="35">
        <v>4</v>
      </c>
      <c r="D6" s="36" t="s">
        <v>80</v>
      </c>
    </row>
    <row r="7" spans="2:4" ht="14.25" thickBot="1">
      <c r="B7" s="88"/>
      <c r="C7" s="37">
        <v>999</v>
      </c>
      <c r="D7" s="38" t="s">
        <v>81</v>
      </c>
    </row>
    <row r="8" spans="2:4" ht="13.5" customHeight="1">
      <c r="B8" s="78" t="s">
        <v>0</v>
      </c>
      <c r="C8" s="33">
        <v>101</v>
      </c>
      <c r="D8" s="28" t="s">
        <v>2</v>
      </c>
    </row>
    <row r="9" spans="2:4">
      <c r="B9" s="78"/>
      <c r="C9" s="14">
        <v>102</v>
      </c>
      <c r="D9" s="29" t="s">
        <v>3</v>
      </c>
    </row>
    <row r="10" spans="2:4">
      <c r="B10" s="78"/>
      <c r="C10" s="14">
        <v>103</v>
      </c>
      <c r="D10" s="29" t="s">
        <v>4</v>
      </c>
    </row>
    <row r="11" spans="2:4">
      <c r="B11" s="78"/>
      <c r="C11" s="14">
        <v>104</v>
      </c>
      <c r="D11" s="29" t="s">
        <v>5</v>
      </c>
    </row>
    <row r="12" spans="2:4">
      <c r="B12" s="78"/>
      <c r="C12" s="14">
        <v>105</v>
      </c>
      <c r="D12" s="29" t="s">
        <v>6</v>
      </c>
    </row>
    <row r="13" spans="2:4">
      <c r="B13" s="78"/>
      <c r="C13" s="14">
        <v>106</v>
      </c>
      <c r="D13" s="29" t="s">
        <v>7</v>
      </c>
    </row>
    <row r="14" spans="2:4">
      <c r="B14" s="78"/>
      <c r="C14" s="14">
        <v>107</v>
      </c>
      <c r="D14" s="29" t="s">
        <v>8</v>
      </c>
    </row>
    <row r="15" spans="2:4">
      <c r="B15" s="78"/>
      <c r="C15" s="14">
        <v>108</v>
      </c>
      <c r="D15" s="29" t="s">
        <v>9</v>
      </c>
    </row>
    <row r="16" spans="2:4">
      <c r="B16" s="78"/>
      <c r="C16" s="14">
        <v>109</v>
      </c>
      <c r="D16" s="29" t="s">
        <v>10</v>
      </c>
    </row>
    <row r="17" spans="2:4">
      <c r="B17" s="78"/>
      <c r="C17" s="14">
        <v>110</v>
      </c>
      <c r="D17" s="29" t="s">
        <v>11</v>
      </c>
    </row>
    <row r="18" spans="2:4">
      <c r="B18" s="78"/>
      <c r="C18" s="14">
        <v>111</v>
      </c>
      <c r="D18" s="29" t="s">
        <v>12</v>
      </c>
    </row>
    <row r="19" spans="2:4">
      <c r="B19" s="78"/>
      <c r="C19" s="14">
        <v>112</v>
      </c>
      <c r="D19" s="29" t="s">
        <v>83</v>
      </c>
    </row>
    <row r="20" spans="2:4">
      <c r="B20" s="78"/>
      <c r="C20" s="14">
        <v>113</v>
      </c>
      <c r="D20" s="29" t="s">
        <v>84</v>
      </c>
    </row>
    <row r="21" spans="2:4">
      <c r="B21" s="78"/>
      <c r="C21" s="14">
        <v>114</v>
      </c>
      <c r="D21" s="31" t="s">
        <v>75</v>
      </c>
    </row>
    <row r="22" spans="2:4">
      <c r="B22" s="78"/>
      <c r="C22" s="14">
        <v>115</v>
      </c>
      <c r="D22" s="29" t="s">
        <v>13</v>
      </c>
    </row>
    <row r="23" spans="2:4">
      <c r="B23" s="78"/>
      <c r="C23" s="14">
        <v>116</v>
      </c>
      <c r="D23" s="29" t="s">
        <v>14</v>
      </c>
    </row>
    <row r="24" spans="2:4">
      <c r="B24" s="78"/>
      <c r="C24" s="14">
        <v>117</v>
      </c>
      <c r="D24" s="29" t="s">
        <v>70</v>
      </c>
    </row>
    <row r="25" spans="2:4">
      <c r="B25" s="78"/>
      <c r="C25" s="14">
        <v>118</v>
      </c>
      <c r="D25" s="29" t="s">
        <v>71</v>
      </c>
    </row>
    <row r="26" spans="2:4">
      <c r="B26" s="78"/>
      <c r="C26" s="14">
        <v>119</v>
      </c>
      <c r="D26" s="29" t="s">
        <v>15</v>
      </c>
    </row>
    <row r="27" spans="2:4">
      <c r="B27" s="78"/>
      <c r="C27" s="14">
        <v>120</v>
      </c>
      <c r="D27" s="29" t="s">
        <v>16</v>
      </c>
    </row>
    <row r="28" spans="2:4">
      <c r="B28" s="78"/>
      <c r="C28" s="14">
        <v>121</v>
      </c>
      <c r="D28" s="29" t="s">
        <v>72</v>
      </c>
    </row>
    <row r="29" spans="2:4">
      <c r="B29" s="78"/>
      <c r="C29" s="14">
        <v>122</v>
      </c>
      <c r="D29" s="29" t="s">
        <v>73</v>
      </c>
    </row>
    <row r="30" spans="2:4">
      <c r="B30" s="78"/>
      <c r="C30" s="14">
        <v>123</v>
      </c>
      <c r="D30" s="29" t="s">
        <v>74</v>
      </c>
    </row>
    <row r="31" spans="2:4">
      <c r="B31" s="78"/>
      <c r="C31" s="14">
        <v>124</v>
      </c>
      <c r="D31" s="29" t="s">
        <v>17</v>
      </c>
    </row>
    <row r="32" spans="2:4">
      <c r="B32" s="78"/>
      <c r="C32" s="14">
        <v>125</v>
      </c>
      <c r="D32" s="29" t="s">
        <v>18</v>
      </c>
    </row>
    <row r="33" spans="2:4">
      <c r="B33" s="78"/>
      <c r="C33" s="14">
        <v>126</v>
      </c>
      <c r="D33" s="29" t="s">
        <v>19</v>
      </c>
    </row>
    <row r="34" spans="2:4">
      <c r="B34" s="78"/>
      <c r="C34" s="14">
        <v>127</v>
      </c>
      <c r="D34" s="29"/>
    </row>
    <row r="35" spans="2:4">
      <c r="B35" s="78"/>
      <c r="C35" s="14">
        <v>128</v>
      </c>
      <c r="D35" s="29"/>
    </row>
    <row r="36" spans="2:4">
      <c r="B36" s="78"/>
      <c r="C36" s="14">
        <v>129</v>
      </c>
      <c r="D36" s="29"/>
    </row>
    <row r="37" spans="2:4" ht="14.25" thickBot="1">
      <c r="B37" s="79"/>
      <c r="C37" s="15">
        <v>130</v>
      </c>
      <c r="D37" s="30"/>
    </row>
    <row r="38" spans="2:4" ht="13.5" customHeight="1">
      <c r="B38" s="80" t="s">
        <v>20</v>
      </c>
      <c r="C38" s="16">
        <v>201</v>
      </c>
      <c r="D38" s="2" t="s">
        <v>22</v>
      </c>
    </row>
    <row r="39" spans="2:4">
      <c r="B39" s="81"/>
      <c r="C39" s="17">
        <v>202</v>
      </c>
      <c r="D39" s="3" t="s">
        <v>23</v>
      </c>
    </row>
    <row r="40" spans="2:4">
      <c r="B40" s="81"/>
      <c r="C40" s="17">
        <v>203</v>
      </c>
      <c r="D40" s="3" t="s">
        <v>24</v>
      </c>
    </row>
    <row r="41" spans="2:4">
      <c r="B41" s="81"/>
      <c r="C41" s="17">
        <v>204</v>
      </c>
      <c r="D41" s="3" t="s">
        <v>25</v>
      </c>
    </row>
    <row r="42" spans="2:4">
      <c r="B42" s="81"/>
      <c r="C42" s="17">
        <v>205</v>
      </c>
      <c r="D42" s="3" t="s">
        <v>26</v>
      </c>
    </row>
    <row r="43" spans="2:4">
      <c r="B43" s="81"/>
      <c r="C43" s="17">
        <v>206</v>
      </c>
      <c r="D43" s="3" t="s">
        <v>27</v>
      </c>
    </row>
    <row r="44" spans="2:4">
      <c r="B44" s="81"/>
      <c r="C44" s="17">
        <v>207</v>
      </c>
      <c r="D44" s="3" t="s">
        <v>28</v>
      </c>
    </row>
    <row r="45" spans="2:4">
      <c r="B45" s="81"/>
      <c r="C45" s="17">
        <v>208</v>
      </c>
      <c r="D45" s="3" t="s">
        <v>29</v>
      </c>
    </row>
    <row r="46" spans="2:4">
      <c r="B46" s="81"/>
      <c r="C46" s="17">
        <v>209</v>
      </c>
      <c r="D46" s="3" t="s">
        <v>30</v>
      </c>
    </row>
    <row r="47" spans="2:4">
      <c r="B47" s="81"/>
      <c r="C47" s="17">
        <v>210</v>
      </c>
      <c r="D47" s="3" t="s">
        <v>85</v>
      </c>
    </row>
    <row r="48" spans="2:4">
      <c r="B48" s="81"/>
      <c r="C48" s="17">
        <v>211</v>
      </c>
      <c r="D48" s="3" t="s">
        <v>86</v>
      </c>
    </row>
    <row r="49" spans="2:4">
      <c r="B49" s="81"/>
      <c r="C49" s="17">
        <v>212</v>
      </c>
      <c r="D49" s="3" t="s">
        <v>87</v>
      </c>
    </row>
    <row r="50" spans="2:4">
      <c r="B50" s="81"/>
      <c r="C50" s="17">
        <v>213</v>
      </c>
      <c r="D50" s="3" t="s">
        <v>88</v>
      </c>
    </row>
    <row r="51" spans="2:4">
      <c r="B51" s="81"/>
      <c r="C51" s="17">
        <v>214</v>
      </c>
      <c r="D51" s="3" t="s">
        <v>89</v>
      </c>
    </row>
    <row r="52" spans="2:4">
      <c r="B52" s="81"/>
      <c r="C52" s="17">
        <v>215</v>
      </c>
      <c r="D52" s="3" t="s">
        <v>90</v>
      </c>
    </row>
    <row r="53" spans="2:4">
      <c r="B53" s="81"/>
      <c r="C53" s="17">
        <v>216</v>
      </c>
      <c r="D53" s="3"/>
    </row>
    <row r="54" spans="2:4">
      <c r="B54" s="81"/>
      <c r="C54" s="17">
        <v>217</v>
      </c>
      <c r="D54" s="3"/>
    </row>
    <row r="55" spans="2:4">
      <c r="B55" s="81"/>
      <c r="C55" s="17">
        <v>218</v>
      </c>
      <c r="D55" s="3"/>
    </row>
    <row r="56" spans="2:4">
      <c r="B56" s="81"/>
      <c r="C56" s="17">
        <v>219</v>
      </c>
      <c r="D56" s="3"/>
    </row>
    <row r="57" spans="2:4" ht="14.25" thickBot="1">
      <c r="B57" s="82"/>
      <c r="C57" s="18">
        <v>220</v>
      </c>
      <c r="D57" s="4"/>
    </row>
    <row r="58" spans="2:4" ht="13.5" customHeight="1">
      <c r="B58" s="83" t="s">
        <v>91</v>
      </c>
      <c r="C58" s="19">
        <v>301</v>
      </c>
      <c r="D58" s="5" t="s">
        <v>31</v>
      </c>
    </row>
    <row r="59" spans="2:4">
      <c r="B59" s="84"/>
      <c r="C59" s="20">
        <v>302</v>
      </c>
      <c r="D59" s="6" t="s">
        <v>32</v>
      </c>
    </row>
    <row r="60" spans="2:4">
      <c r="B60" s="84"/>
      <c r="C60" s="20">
        <v>303</v>
      </c>
      <c r="D60" s="6" t="s">
        <v>33</v>
      </c>
    </row>
    <row r="61" spans="2:4">
      <c r="B61" s="84"/>
      <c r="C61" s="20">
        <v>304</v>
      </c>
      <c r="D61" s="6" t="s">
        <v>92</v>
      </c>
    </row>
    <row r="62" spans="2:4">
      <c r="B62" s="84"/>
      <c r="C62" s="20">
        <v>305</v>
      </c>
      <c r="D62" s="6"/>
    </row>
    <row r="63" spans="2:4">
      <c r="B63" s="84"/>
      <c r="C63" s="20">
        <v>306</v>
      </c>
      <c r="D63" s="6"/>
    </row>
    <row r="64" spans="2:4">
      <c r="B64" s="84"/>
      <c r="C64" s="20">
        <v>307</v>
      </c>
      <c r="D64" s="6"/>
    </row>
    <row r="65" spans="2:4">
      <c r="B65" s="84"/>
      <c r="C65" s="20">
        <v>308</v>
      </c>
      <c r="D65" s="6"/>
    </row>
    <row r="66" spans="2:4">
      <c r="B66" s="84"/>
      <c r="C66" s="20">
        <v>309</v>
      </c>
      <c r="D66" s="6"/>
    </row>
    <row r="67" spans="2:4" ht="14.25" thickBot="1">
      <c r="B67" s="85"/>
      <c r="C67" s="21">
        <v>310</v>
      </c>
      <c r="D67" s="7"/>
    </row>
    <row r="68" spans="2:4" ht="13.5" customHeight="1">
      <c r="B68" s="71" t="s">
        <v>34</v>
      </c>
      <c r="C68" s="22">
        <v>401</v>
      </c>
      <c r="D68" s="8" t="s">
        <v>36</v>
      </c>
    </row>
    <row r="69" spans="2:4">
      <c r="B69" s="72"/>
      <c r="C69" s="23">
        <v>402</v>
      </c>
      <c r="D69" s="9" t="s">
        <v>37</v>
      </c>
    </row>
    <row r="70" spans="2:4">
      <c r="B70" s="72"/>
      <c r="C70" s="23">
        <v>403</v>
      </c>
      <c r="D70" s="9" t="s">
        <v>38</v>
      </c>
    </row>
    <row r="71" spans="2:4">
      <c r="B71" s="72"/>
      <c r="C71" s="23">
        <v>404</v>
      </c>
      <c r="D71" s="9" t="s">
        <v>39</v>
      </c>
    </row>
    <row r="72" spans="2:4">
      <c r="B72" s="72"/>
      <c r="C72" s="23">
        <v>405</v>
      </c>
      <c r="D72" s="9" t="s">
        <v>40</v>
      </c>
    </row>
    <row r="73" spans="2:4">
      <c r="B73" s="72"/>
      <c r="C73" s="23">
        <v>406</v>
      </c>
      <c r="D73" s="9" t="s">
        <v>76</v>
      </c>
    </row>
    <row r="74" spans="2:4">
      <c r="B74" s="72"/>
      <c r="C74" s="23">
        <v>407</v>
      </c>
      <c r="D74" s="9"/>
    </row>
    <row r="75" spans="2:4">
      <c r="B75" s="72"/>
      <c r="C75" s="23">
        <v>408</v>
      </c>
      <c r="D75" s="9"/>
    </row>
    <row r="76" spans="2:4">
      <c r="B76" s="72"/>
      <c r="C76" s="23">
        <v>409</v>
      </c>
      <c r="D76" s="9"/>
    </row>
    <row r="77" spans="2:4" ht="14.25" thickBot="1">
      <c r="B77" s="73"/>
      <c r="C77" s="24">
        <v>410</v>
      </c>
      <c r="D77" s="10"/>
    </row>
    <row r="78" spans="2:4" ht="13.5" customHeight="1">
      <c r="B78" s="74" t="s">
        <v>35</v>
      </c>
      <c r="C78" s="25">
        <v>501</v>
      </c>
      <c r="D78" s="11" t="s">
        <v>41</v>
      </c>
    </row>
    <row r="79" spans="2:4">
      <c r="B79" s="74"/>
      <c r="C79" s="26">
        <v>502</v>
      </c>
      <c r="D79" s="12" t="s">
        <v>94</v>
      </c>
    </row>
    <row r="80" spans="2:4">
      <c r="B80" s="74"/>
      <c r="C80" s="26">
        <v>503</v>
      </c>
      <c r="D80" s="12" t="s">
        <v>42</v>
      </c>
    </row>
    <row r="81" spans="2:4">
      <c r="B81" s="74"/>
      <c r="C81" s="26">
        <v>504</v>
      </c>
      <c r="D81" s="12" t="s">
        <v>43</v>
      </c>
    </row>
    <row r="82" spans="2:4">
      <c r="B82" s="74"/>
      <c r="C82" s="26">
        <v>505</v>
      </c>
      <c r="D82" s="12" t="s">
        <v>44</v>
      </c>
    </row>
    <row r="83" spans="2:4">
      <c r="B83" s="74"/>
      <c r="C83" s="26">
        <v>506</v>
      </c>
      <c r="D83" s="12" t="s">
        <v>93</v>
      </c>
    </row>
    <row r="84" spans="2:4">
      <c r="B84" s="74"/>
      <c r="C84" s="26">
        <v>507</v>
      </c>
      <c r="D84" s="12" t="s">
        <v>45</v>
      </c>
    </row>
    <row r="85" spans="2:4">
      <c r="B85" s="74"/>
      <c r="C85" s="26">
        <v>508</v>
      </c>
      <c r="D85" s="12" t="s">
        <v>46</v>
      </c>
    </row>
    <row r="86" spans="2:4">
      <c r="B86" s="74"/>
      <c r="C86" s="26">
        <v>509</v>
      </c>
      <c r="D86" s="12" t="s">
        <v>47</v>
      </c>
    </row>
    <row r="87" spans="2:4">
      <c r="B87" s="74"/>
      <c r="C87" s="26">
        <v>510</v>
      </c>
      <c r="D87" s="12" t="s">
        <v>48</v>
      </c>
    </row>
    <row r="88" spans="2:4">
      <c r="B88" s="74"/>
      <c r="C88" s="26">
        <v>511</v>
      </c>
      <c r="D88" s="12" t="s">
        <v>49</v>
      </c>
    </row>
    <row r="89" spans="2:4">
      <c r="B89" s="74"/>
      <c r="C89" s="26">
        <v>512</v>
      </c>
      <c r="D89" s="12" t="s">
        <v>50</v>
      </c>
    </row>
    <row r="90" spans="2:4">
      <c r="B90" s="74"/>
      <c r="C90" s="26">
        <v>513</v>
      </c>
      <c r="D90" s="12" t="s">
        <v>51</v>
      </c>
    </row>
    <row r="91" spans="2:4">
      <c r="B91" s="74"/>
      <c r="C91" s="26">
        <v>514</v>
      </c>
      <c r="D91" s="12" t="s">
        <v>52</v>
      </c>
    </row>
    <row r="92" spans="2:4">
      <c r="B92" s="74"/>
      <c r="C92" s="26">
        <v>515</v>
      </c>
      <c r="D92" s="12" t="s">
        <v>95</v>
      </c>
    </row>
    <row r="93" spans="2:4">
      <c r="B93" s="74"/>
      <c r="C93" s="26">
        <v>516</v>
      </c>
      <c r="D93" s="12" t="s">
        <v>53</v>
      </c>
    </row>
    <row r="94" spans="2:4">
      <c r="B94" s="74"/>
      <c r="C94" s="26">
        <v>517</v>
      </c>
      <c r="D94" s="12" t="s">
        <v>54</v>
      </c>
    </row>
    <row r="95" spans="2:4">
      <c r="B95" s="74"/>
      <c r="C95" s="26">
        <v>518</v>
      </c>
      <c r="D95" s="12" t="s">
        <v>55</v>
      </c>
    </row>
    <row r="96" spans="2:4">
      <c r="B96" s="74"/>
      <c r="C96" s="26">
        <v>519</v>
      </c>
      <c r="D96" s="12" t="s">
        <v>56</v>
      </c>
    </row>
    <row r="97" spans="2:4">
      <c r="B97" s="74"/>
      <c r="C97" s="26">
        <v>520</v>
      </c>
      <c r="D97" s="12" t="s">
        <v>57</v>
      </c>
    </row>
    <row r="98" spans="2:4">
      <c r="B98" s="74"/>
      <c r="C98" s="26">
        <v>521</v>
      </c>
      <c r="D98" s="12" t="s">
        <v>58</v>
      </c>
    </row>
    <row r="99" spans="2:4">
      <c r="B99" s="74"/>
      <c r="C99" s="26">
        <v>522</v>
      </c>
      <c r="D99" s="12" t="s">
        <v>69</v>
      </c>
    </row>
    <row r="100" spans="2:4">
      <c r="B100" s="74"/>
      <c r="C100" s="26">
        <v>523</v>
      </c>
      <c r="D100" s="12" t="s">
        <v>96</v>
      </c>
    </row>
    <row r="101" spans="2:4">
      <c r="B101" s="74"/>
      <c r="C101" s="26">
        <v>524</v>
      </c>
      <c r="D101" s="12" t="s">
        <v>97</v>
      </c>
    </row>
    <row r="102" spans="2:4">
      <c r="B102" s="74"/>
      <c r="C102" s="26">
        <v>525</v>
      </c>
      <c r="D102" s="12" t="s">
        <v>98</v>
      </c>
    </row>
    <row r="103" spans="2:4">
      <c r="B103" s="74"/>
      <c r="C103" s="26">
        <v>526</v>
      </c>
      <c r="D103" s="12" t="s">
        <v>99</v>
      </c>
    </row>
    <row r="104" spans="2:4">
      <c r="B104" s="74"/>
      <c r="C104" s="26">
        <v>527</v>
      </c>
      <c r="D104" s="12"/>
    </row>
    <row r="105" spans="2:4">
      <c r="B105" s="74"/>
      <c r="C105" s="26">
        <v>528</v>
      </c>
      <c r="D105" s="12"/>
    </row>
    <row r="106" spans="2:4">
      <c r="B106" s="74"/>
      <c r="C106" s="26">
        <v>529</v>
      </c>
      <c r="D106" s="12"/>
    </row>
    <row r="107" spans="2:4" ht="14.25" thickBot="1">
      <c r="B107" s="75"/>
      <c r="C107" s="27">
        <v>530</v>
      </c>
      <c r="D107" s="13"/>
    </row>
  </sheetData>
  <mergeCells count="7">
    <mergeCell ref="B68:B77"/>
    <mergeCell ref="B78:B107"/>
    <mergeCell ref="B2:C2"/>
    <mergeCell ref="B8:B37"/>
    <mergeCell ref="B38:B57"/>
    <mergeCell ref="B58:B67"/>
    <mergeCell ref="B3:B7"/>
  </mergeCells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2:H35"/>
  <sheetViews>
    <sheetView showGridLines="0" showZeros="0" workbookViewId="0">
      <selection activeCell="B2" sqref="B2:C2"/>
    </sheetView>
  </sheetViews>
  <sheetFormatPr defaultRowHeight="13.5"/>
  <cols>
    <col min="1" max="1" width="1.875" style="41" customWidth="1"/>
    <col min="2" max="3" width="3.375" style="41" customWidth="1"/>
    <col min="4" max="4" width="5.125" style="41" customWidth="1"/>
    <col min="5" max="5" width="24.125" style="41" customWidth="1"/>
    <col min="6" max="8" width="14.125" style="41" customWidth="1"/>
    <col min="9" max="9" width="1.875" style="41" customWidth="1"/>
    <col min="10" max="16384" width="9" style="41"/>
  </cols>
  <sheetData>
    <row r="2" spans="2:8">
      <c r="B2" s="69" t="s">
        <v>100</v>
      </c>
      <c r="C2" s="69"/>
      <c r="D2" s="39" t="s">
        <v>66</v>
      </c>
      <c r="E2" s="40"/>
      <c r="G2" s="42" t="s">
        <v>60</v>
      </c>
      <c r="H2" s="43">
        <v>1</v>
      </c>
    </row>
    <row r="3" spans="2:8" ht="21.75" thickBot="1">
      <c r="E3" s="70" t="s">
        <v>59</v>
      </c>
      <c r="F3" s="70"/>
      <c r="G3" s="70"/>
      <c r="H3" s="40"/>
    </row>
    <row r="4" spans="2:8" ht="15" thickTop="1" thickBot="1"/>
    <row r="5" spans="2:8" ht="21.75" customHeight="1" thickTop="1" thickBot="1">
      <c r="B5" s="44" t="s">
        <v>61</v>
      </c>
      <c r="C5" s="45" t="s">
        <v>62</v>
      </c>
      <c r="D5" s="46" t="s">
        <v>68</v>
      </c>
      <c r="E5" s="47" t="s">
        <v>63</v>
      </c>
      <c r="F5" s="48" t="s">
        <v>64</v>
      </c>
      <c r="G5" s="48" t="s">
        <v>65</v>
      </c>
      <c r="H5" s="49" t="s">
        <v>67</v>
      </c>
    </row>
    <row r="6" spans="2:8" ht="21.75" customHeight="1" thickTop="1">
      <c r="B6" s="50">
        <v>6</v>
      </c>
      <c r="C6" s="51">
        <v>1</v>
      </c>
      <c r="D6" s="52">
        <v>3</v>
      </c>
      <c r="E6" s="63" t="str">
        <f>IF(D6="","",IF(ISNA(VLOOKUP(D6,科目コード表!$C$3:$D$107,2,FALSE)),"該当科目なし",VLOOKUP(D6,科目コード表!$C$3:$D$107,2,FALSE)))</f>
        <v>前頁繰越</v>
      </c>
      <c r="F6" s="53">
        <v>1234567</v>
      </c>
      <c r="G6" s="54">
        <v>1123456</v>
      </c>
      <c r="H6" s="64">
        <f>IF(AND(F6=0,G6=0),0,F6-G6)</f>
        <v>111111</v>
      </c>
    </row>
    <row r="7" spans="2:8" ht="21.75" customHeight="1">
      <c r="B7" s="55"/>
      <c r="C7" s="56"/>
      <c r="D7" s="52">
        <v>406</v>
      </c>
      <c r="E7" s="63" t="str">
        <f>IF(D7="","",IF(ISNA(VLOOKUP(D7,科目コード表!$C$3:$D$107,2,FALSE)),"該当科目なし",VLOOKUP(D7,科目コード表!$C$3:$D$107,2,FALSE)))</f>
        <v>雑収入</v>
      </c>
      <c r="F7" s="57">
        <v>12000</v>
      </c>
      <c r="G7" s="58"/>
      <c r="H7" s="65">
        <f>IF(AND(F7=0,G7=0),0,H6+F7-G7)</f>
        <v>123111</v>
      </c>
    </row>
    <row r="8" spans="2:8" ht="21.75" customHeight="1">
      <c r="B8" s="55"/>
      <c r="C8" s="56">
        <v>10</v>
      </c>
      <c r="D8" s="52">
        <v>513</v>
      </c>
      <c r="E8" s="63" t="str">
        <f>IF(D8="","",IF(ISNA(VLOOKUP(D8,科目コード表!$C$3:$D$107,2,FALSE)),"該当科目なし",VLOOKUP(D8,科目コード表!$C$3:$D$107,2,FALSE)))</f>
        <v>通信費</v>
      </c>
      <c r="F8" s="57"/>
      <c r="G8" s="58">
        <v>20000</v>
      </c>
      <c r="H8" s="65">
        <f t="shared" ref="H8:H35" si="0">IF(AND(F8=0,G8=0),0,H7+F8-G8)</f>
        <v>103111</v>
      </c>
    </row>
    <row r="9" spans="2:8" ht="21.75" customHeight="1">
      <c r="B9" s="55"/>
      <c r="C9" s="56"/>
      <c r="D9" s="52"/>
      <c r="E9" s="63" t="str">
        <f>IF(D9="","",IF(ISNA(VLOOKUP(D9,科目コード表!$C$3:$D$107,2,FALSE)),"該当科目なし",VLOOKUP(D9,科目コード表!$C$3:$D$107,2,FALSE)))</f>
        <v/>
      </c>
      <c r="F9" s="57"/>
      <c r="G9" s="58"/>
      <c r="H9" s="65">
        <f t="shared" si="0"/>
        <v>0</v>
      </c>
    </row>
    <row r="10" spans="2:8" ht="21.75" customHeight="1">
      <c r="B10" s="55"/>
      <c r="C10" s="56"/>
      <c r="D10" s="52"/>
      <c r="E10" s="63" t="str">
        <f>IF(D10="","",IF(ISNA(VLOOKUP(D10,科目コード表!$C$3:$D$107,2,FALSE)),"該当科目なし",VLOOKUP(D10,科目コード表!$C$3:$D$107,2,FALSE)))</f>
        <v/>
      </c>
      <c r="F10" s="57"/>
      <c r="G10" s="58"/>
      <c r="H10" s="65">
        <f t="shared" si="0"/>
        <v>0</v>
      </c>
    </row>
    <row r="11" spans="2:8" ht="21.75" customHeight="1">
      <c r="B11" s="55"/>
      <c r="C11" s="56"/>
      <c r="D11" s="52"/>
      <c r="E11" s="63" t="str">
        <f>IF(D11="","",IF(ISNA(VLOOKUP(D11,科目コード表!$C$3:$D$107,2,FALSE)),"該当科目なし",VLOOKUP(D11,科目コード表!$C$3:$D$107,2,FALSE)))</f>
        <v/>
      </c>
      <c r="F11" s="57"/>
      <c r="G11" s="58"/>
      <c r="H11" s="65">
        <f t="shared" si="0"/>
        <v>0</v>
      </c>
    </row>
    <row r="12" spans="2:8" ht="21.75" customHeight="1">
      <c r="B12" s="55"/>
      <c r="C12" s="56"/>
      <c r="D12" s="52"/>
      <c r="E12" s="63" t="str">
        <f>IF(D12="","",IF(ISNA(VLOOKUP(D12,科目コード表!$C$3:$D$107,2,FALSE)),"該当科目なし",VLOOKUP(D12,科目コード表!$C$3:$D$107,2,FALSE)))</f>
        <v/>
      </c>
      <c r="F12" s="57"/>
      <c r="G12" s="58"/>
      <c r="H12" s="65">
        <f t="shared" si="0"/>
        <v>0</v>
      </c>
    </row>
    <row r="13" spans="2:8" ht="21.75" customHeight="1">
      <c r="B13" s="55"/>
      <c r="C13" s="56"/>
      <c r="D13" s="52"/>
      <c r="E13" s="63" t="str">
        <f>IF(D13="","",IF(ISNA(VLOOKUP(D13,科目コード表!$C$3:$D$107,2,FALSE)),"該当科目なし",VLOOKUP(D13,科目コード表!$C$3:$D$107,2,FALSE)))</f>
        <v/>
      </c>
      <c r="F13" s="57"/>
      <c r="G13" s="58"/>
      <c r="H13" s="65">
        <f t="shared" si="0"/>
        <v>0</v>
      </c>
    </row>
    <row r="14" spans="2:8" ht="21.75" customHeight="1">
      <c r="B14" s="55"/>
      <c r="C14" s="56"/>
      <c r="D14" s="52"/>
      <c r="E14" s="63" t="str">
        <f>IF(D14="","",IF(ISNA(VLOOKUP(D14,科目コード表!$C$3:$D$107,2,FALSE)),"該当科目なし",VLOOKUP(D14,科目コード表!$C$3:$D$107,2,FALSE)))</f>
        <v/>
      </c>
      <c r="F14" s="57"/>
      <c r="G14" s="58"/>
      <c r="H14" s="65">
        <f t="shared" si="0"/>
        <v>0</v>
      </c>
    </row>
    <row r="15" spans="2:8" ht="21.75" customHeight="1">
      <c r="B15" s="55"/>
      <c r="C15" s="56"/>
      <c r="D15" s="52"/>
      <c r="E15" s="63" t="str">
        <f>IF(D15="","",IF(ISNA(VLOOKUP(D15,科目コード表!$C$3:$D$107,2,FALSE)),"該当科目なし",VLOOKUP(D15,科目コード表!$C$3:$D$107,2,FALSE)))</f>
        <v/>
      </c>
      <c r="F15" s="57"/>
      <c r="G15" s="58"/>
      <c r="H15" s="65">
        <f t="shared" si="0"/>
        <v>0</v>
      </c>
    </row>
    <row r="16" spans="2:8" ht="21.75" customHeight="1">
      <c r="B16" s="55"/>
      <c r="C16" s="56"/>
      <c r="D16" s="52"/>
      <c r="E16" s="63" t="str">
        <f>IF(D16="","",IF(ISNA(VLOOKUP(D16,科目コード表!$C$3:$D$107,2,FALSE)),"該当科目なし",VLOOKUP(D16,科目コード表!$C$3:$D$107,2,FALSE)))</f>
        <v/>
      </c>
      <c r="F16" s="57"/>
      <c r="G16" s="58"/>
      <c r="H16" s="65">
        <f t="shared" si="0"/>
        <v>0</v>
      </c>
    </row>
    <row r="17" spans="2:8" ht="21.75" customHeight="1">
      <c r="B17" s="55"/>
      <c r="C17" s="56"/>
      <c r="D17" s="52"/>
      <c r="E17" s="63" t="str">
        <f>IF(D17="","",IF(ISNA(VLOOKUP(D17,科目コード表!$C$3:$D$107,2,FALSE)),"該当科目なし",VLOOKUP(D17,科目コード表!$C$3:$D$107,2,FALSE)))</f>
        <v/>
      </c>
      <c r="F17" s="57"/>
      <c r="G17" s="58"/>
      <c r="H17" s="65">
        <f t="shared" si="0"/>
        <v>0</v>
      </c>
    </row>
    <row r="18" spans="2:8" ht="21.75" customHeight="1">
      <c r="B18" s="55"/>
      <c r="C18" s="56"/>
      <c r="D18" s="52"/>
      <c r="E18" s="63" t="str">
        <f>IF(D18="","",IF(ISNA(VLOOKUP(D18,科目コード表!$C$3:$D$107,2,FALSE)),"該当科目なし",VLOOKUP(D18,科目コード表!$C$3:$D$107,2,FALSE)))</f>
        <v/>
      </c>
      <c r="F18" s="57"/>
      <c r="G18" s="58"/>
      <c r="H18" s="65">
        <f t="shared" si="0"/>
        <v>0</v>
      </c>
    </row>
    <row r="19" spans="2:8" ht="21.75" customHeight="1">
      <c r="B19" s="55"/>
      <c r="C19" s="56"/>
      <c r="D19" s="52"/>
      <c r="E19" s="63" t="str">
        <f>IF(D19="","",IF(ISNA(VLOOKUP(D19,科目コード表!$C$3:$D$107,2,FALSE)),"該当科目なし",VLOOKUP(D19,科目コード表!$C$3:$D$107,2,FALSE)))</f>
        <v/>
      </c>
      <c r="F19" s="57"/>
      <c r="G19" s="58"/>
      <c r="H19" s="65">
        <f t="shared" si="0"/>
        <v>0</v>
      </c>
    </row>
    <row r="20" spans="2:8" ht="21.75" customHeight="1">
      <c r="B20" s="55"/>
      <c r="C20" s="56"/>
      <c r="D20" s="52"/>
      <c r="E20" s="63" t="str">
        <f>IF(D20="","",IF(ISNA(VLOOKUP(D20,科目コード表!$C$3:$D$107,2,FALSE)),"該当科目なし",VLOOKUP(D20,科目コード表!$C$3:$D$107,2,FALSE)))</f>
        <v/>
      </c>
      <c r="F20" s="57"/>
      <c r="G20" s="58"/>
      <c r="H20" s="65">
        <f t="shared" si="0"/>
        <v>0</v>
      </c>
    </row>
    <row r="21" spans="2:8" ht="21.75" customHeight="1">
      <c r="B21" s="55"/>
      <c r="C21" s="56"/>
      <c r="D21" s="52"/>
      <c r="E21" s="63" t="str">
        <f>IF(D21="","",IF(ISNA(VLOOKUP(D21,科目コード表!$C$3:$D$107,2,FALSE)),"該当科目なし",VLOOKUP(D21,科目コード表!$C$3:$D$107,2,FALSE)))</f>
        <v/>
      </c>
      <c r="F21" s="57"/>
      <c r="G21" s="58"/>
      <c r="H21" s="65">
        <f t="shared" si="0"/>
        <v>0</v>
      </c>
    </row>
    <row r="22" spans="2:8" ht="21.75" customHeight="1">
      <c r="B22" s="55"/>
      <c r="C22" s="56"/>
      <c r="D22" s="52"/>
      <c r="E22" s="63" t="str">
        <f>IF(D22="","",IF(ISNA(VLOOKUP(D22,科目コード表!$C$3:$D$107,2,FALSE)),"該当科目なし",VLOOKUP(D22,科目コード表!$C$3:$D$107,2,FALSE)))</f>
        <v/>
      </c>
      <c r="F22" s="57"/>
      <c r="G22" s="58"/>
      <c r="H22" s="65">
        <f t="shared" si="0"/>
        <v>0</v>
      </c>
    </row>
    <row r="23" spans="2:8" ht="21.75" customHeight="1">
      <c r="B23" s="55"/>
      <c r="C23" s="56"/>
      <c r="D23" s="52"/>
      <c r="E23" s="63" t="str">
        <f>IF(D23="","",IF(ISNA(VLOOKUP(D23,科目コード表!$C$3:$D$107,2,FALSE)),"該当科目なし",VLOOKUP(D23,科目コード表!$C$3:$D$107,2,FALSE)))</f>
        <v/>
      </c>
      <c r="F23" s="57"/>
      <c r="G23" s="58"/>
      <c r="H23" s="65">
        <f t="shared" si="0"/>
        <v>0</v>
      </c>
    </row>
    <row r="24" spans="2:8" ht="21.75" customHeight="1">
      <c r="B24" s="55"/>
      <c r="C24" s="56"/>
      <c r="D24" s="52"/>
      <c r="E24" s="63" t="str">
        <f>IF(D24="","",IF(ISNA(VLOOKUP(D24,科目コード表!$C$3:$D$107,2,FALSE)),"該当科目なし",VLOOKUP(D24,科目コード表!$C$3:$D$107,2,FALSE)))</f>
        <v/>
      </c>
      <c r="F24" s="57"/>
      <c r="G24" s="58"/>
      <c r="H24" s="65">
        <f t="shared" si="0"/>
        <v>0</v>
      </c>
    </row>
    <row r="25" spans="2:8" ht="21.75" customHeight="1">
      <c r="B25" s="55"/>
      <c r="C25" s="56"/>
      <c r="D25" s="52"/>
      <c r="E25" s="63" t="str">
        <f>IF(D25="","",IF(ISNA(VLOOKUP(D25,科目コード表!$C$3:$D$107,2,FALSE)),"該当科目なし",VLOOKUP(D25,科目コード表!$C$3:$D$107,2,FALSE)))</f>
        <v/>
      </c>
      <c r="F25" s="57"/>
      <c r="G25" s="58"/>
      <c r="H25" s="65">
        <f t="shared" si="0"/>
        <v>0</v>
      </c>
    </row>
    <row r="26" spans="2:8" ht="21.75" customHeight="1">
      <c r="B26" s="55"/>
      <c r="C26" s="56"/>
      <c r="D26" s="52"/>
      <c r="E26" s="63" t="str">
        <f>IF(D26="","",IF(ISNA(VLOOKUP(D26,科目コード表!$C$3:$D$107,2,FALSE)),"該当科目なし",VLOOKUP(D26,科目コード表!$C$3:$D$107,2,FALSE)))</f>
        <v/>
      </c>
      <c r="F26" s="57"/>
      <c r="G26" s="58"/>
      <c r="H26" s="65">
        <f t="shared" si="0"/>
        <v>0</v>
      </c>
    </row>
    <row r="27" spans="2:8" ht="21.75" customHeight="1">
      <c r="B27" s="55"/>
      <c r="C27" s="56"/>
      <c r="D27" s="52"/>
      <c r="E27" s="63" t="str">
        <f>IF(D27="","",IF(ISNA(VLOOKUP(D27,科目コード表!$C$3:$D$107,2,FALSE)),"該当科目なし",VLOOKUP(D27,科目コード表!$C$3:$D$107,2,FALSE)))</f>
        <v/>
      </c>
      <c r="F27" s="57"/>
      <c r="G27" s="58"/>
      <c r="H27" s="65">
        <f t="shared" si="0"/>
        <v>0</v>
      </c>
    </row>
    <row r="28" spans="2:8" ht="21.75" customHeight="1">
      <c r="B28" s="55"/>
      <c r="C28" s="56"/>
      <c r="D28" s="52"/>
      <c r="E28" s="63" t="str">
        <f>IF(D28="","",IF(ISNA(VLOOKUP(D28,科目コード表!$C$3:$D$107,2,FALSE)),"該当科目なし",VLOOKUP(D28,科目コード表!$C$3:$D$107,2,FALSE)))</f>
        <v/>
      </c>
      <c r="F28" s="57"/>
      <c r="G28" s="58"/>
      <c r="H28" s="65">
        <f t="shared" si="0"/>
        <v>0</v>
      </c>
    </row>
    <row r="29" spans="2:8" ht="21.75" customHeight="1">
      <c r="B29" s="55"/>
      <c r="C29" s="56"/>
      <c r="D29" s="52"/>
      <c r="E29" s="63" t="str">
        <f>IF(D29="","",IF(ISNA(VLOOKUP(D29,科目コード表!$C$3:$D$107,2,FALSE)),"該当科目なし",VLOOKUP(D29,科目コード表!$C$3:$D$107,2,FALSE)))</f>
        <v/>
      </c>
      <c r="F29" s="57"/>
      <c r="G29" s="58"/>
      <c r="H29" s="65">
        <f t="shared" si="0"/>
        <v>0</v>
      </c>
    </row>
    <row r="30" spans="2:8" ht="21.75" customHeight="1">
      <c r="B30" s="55"/>
      <c r="C30" s="56"/>
      <c r="D30" s="52"/>
      <c r="E30" s="63" t="str">
        <f>IF(D30="","",IF(ISNA(VLOOKUP(D30,科目コード表!$C$3:$D$107,2,FALSE)),"該当科目なし",VLOOKUP(D30,科目コード表!$C$3:$D$107,2,FALSE)))</f>
        <v/>
      </c>
      <c r="F30" s="57"/>
      <c r="G30" s="58"/>
      <c r="H30" s="65">
        <f t="shared" si="0"/>
        <v>0</v>
      </c>
    </row>
    <row r="31" spans="2:8" ht="21.75" customHeight="1">
      <c r="B31" s="55"/>
      <c r="C31" s="56"/>
      <c r="D31" s="52"/>
      <c r="E31" s="63" t="str">
        <f>IF(D31="","",IF(ISNA(VLOOKUP(D31,科目コード表!$C$3:$D$107,2,FALSE)),"該当科目なし",VLOOKUP(D31,科目コード表!$C$3:$D$107,2,FALSE)))</f>
        <v/>
      </c>
      <c r="F31" s="57"/>
      <c r="G31" s="58"/>
      <c r="H31" s="65">
        <f t="shared" si="0"/>
        <v>0</v>
      </c>
    </row>
    <row r="32" spans="2:8" ht="21.75" customHeight="1">
      <c r="B32" s="55"/>
      <c r="C32" s="56"/>
      <c r="D32" s="52"/>
      <c r="E32" s="63" t="str">
        <f>IF(D32="","",IF(ISNA(VLOOKUP(D32,科目コード表!$C$3:$D$107,2,FALSE)),"該当科目なし",VLOOKUP(D32,科目コード表!$C$3:$D$107,2,FALSE)))</f>
        <v/>
      </c>
      <c r="F32" s="57"/>
      <c r="G32" s="58"/>
      <c r="H32" s="65">
        <f t="shared" si="0"/>
        <v>0</v>
      </c>
    </row>
    <row r="33" spans="2:8" ht="21.75" customHeight="1">
      <c r="B33" s="55"/>
      <c r="C33" s="56"/>
      <c r="D33" s="52"/>
      <c r="E33" s="63" t="str">
        <f>IF(D33="","",IF(ISNA(VLOOKUP(D33,科目コード表!$C$3:$D$107,2,FALSE)),"該当科目なし",VLOOKUP(D33,科目コード表!$C$3:$D$107,2,FALSE)))</f>
        <v/>
      </c>
      <c r="F33" s="57"/>
      <c r="G33" s="58"/>
      <c r="H33" s="65">
        <f>IF(AND(F33=0,G33=0),0,H32+F33-G33)</f>
        <v>0</v>
      </c>
    </row>
    <row r="34" spans="2:8" ht="21.75" customHeight="1">
      <c r="B34" s="55"/>
      <c r="C34" s="56"/>
      <c r="D34" s="52"/>
      <c r="E34" s="63" t="str">
        <f>IF(D34="","",IF(ISNA(VLOOKUP(D34,科目コード表!$C$3:$D$107,2,FALSE)),"該当科目なし",VLOOKUP(D34,科目コード表!$C$3:$D$107,2,FALSE)))</f>
        <v/>
      </c>
      <c r="F34" s="57"/>
      <c r="G34" s="58"/>
      <c r="H34" s="65">
        <f t="shared" si="0"/>
        <v>0</v>
      </c>
    </row>
    <row r="35" spans="2:8" ht="21.75" customHeight="1">
      <c r="B35" s="59"/>
      <c r="C35" s="60"/>
      <c r="D35" s="67"/>
      <c r="E35" s="68" t="str">
        <f>IF(D35="","",IF(ISNA(VLOOKUP(D35,科目コード表!$C$3:$D$107,2,FALSE)),"該当科目なし",VLOOKUP(D35,科目コード表!$C$3:$D$107,2,FALSE)))</f>
        <v/>
      </c>
      <c r="F35" s="61"/>
      <c r="G35" s="62"/>
      <c r="H35" s="66">
        <f t="shared" si="0"/>
        <v>0</v>
      </c>
    </row>
  </sheetData>
  <mergeCells count="2">
    <mergeCell ref="B2:C2"/>
    <mergeCell ref="E3:G3"/>
  </mergeCells>
  <phoneticPr fontId="2"/>
  <conditionalFormatting sqref="B6:H35">
    <cfRule type="expression" dxfId="0" priority="1" stopIfTrue="1">
      <formula>MOD(ROW(),2)=0</formula>
    </cfRule>
  </conditionalFormatting>
  <pageMargins left="0.75" right="0.75" top="1" bottom="1" header="0.51200000000000001" footer="0.51200000000000001"/>
  <pageSetup paperSize="9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勘定元帳「資産」「負債」「元入金」「収益」費用</TPFriendlyName>
    <NumericId xmlns="1119c2e5-8fb9-4d5f-baf1-202c530f2c34">-1</NumericId>
    <BusinessGroup xmlns="1119c2e5-8fb9-4d5f-baf1-202c530f2c34" xsi:nil="true"/>
    <SourceTitle xmlns="1119c2e5-8fb9-4d5f-baf1-202c530f2c34">勘定元帳「資産」「負債」「元入金」「収益」費用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336707</Value>
      <Value>451460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2010-01-26T02:42:48+00:00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TP010378493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49860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1F36753E-7A23-4C70-B742-11674DB823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1B00DA-2885-48B3-854A-960BE8D64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1B3C81-C982-4E58-9EBF-C2096FF82F48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勘定元帳</vt:lpstr>
      <vt:lpstr>科目コード表</vt:lpstr>
      <vt:lpstr>使い方</vt:lpstr>
      <vt:lpstr>使い方!Print_Area</vt:lpstr>
      <vt:lpstr>勘定元帳!Print_Area</vt:lpstr>
      <vt:lpstr>科目コード表!Print_Area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勘定元帳「資産」「負債」「元入金」「収益」費用</dc:title>
  <dc:subject/>
  <dc:creator>Microsoft Corporation</dc:creator>
  <cp:keywords/>
  <dc:description/>
  <cp:lastModifiedBy>Zakia Lu</cp:lastModifiedBy>
  <cp:lastPrinted>2003-04-07T14:10:30Z</cp:lastPrinted>
  <dcterms:created xsi:type="dcterms:W3CDTF">2003-03-09T10:45:08Z</dcterms:created>
  <dcterms:modified xsi:type="dcterms:W3CDTF">2019-04-12T09:12:03Z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11694400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