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\template\2018_021_WordTech_Accessible_Templates_B12\04_PreDTP_Done\ja-JP\"/>
    </mc:Choice>
  </mc:AlternateContent>
  <bookViews>
    <workbookView xWindow="0" yWindow="600" windowWidth="21600" windowHeight="10185"/>
  </bookViews>
  <sheets>
    <sheet name="概要" sheetId="1" r:id="rId1"/>
    <sheet name="合計" sheetId="2" r:id="rId2"/>
    <sheet name="収入" sheetId="3" r:id="rId3"/>
    <sheet name="経費" sheetId="4" r:id="rId4"/>
  </sheets>
  <definedNames>
    <definedName name="ActualExpenses">SUM(ExpendituresTable[実績])</definedName>
    <definedName name="_xlnm.Print_Titles" localSheetId="3">経費!$4:$4</definedName>
    <definedName name="ProjectedExpenses">SUM(ExpendituresTable[予測])</definedName>
    <definedName name="Slicer_Category111">#N/A</definedName>
    <definedName name="Title1">SummaryTable[[#Headers],[残高]]</definedName>
    <definedName name="Title2">TotalsTable[[#Headers],[合計]]</definedName>
    <definedName name="Title3">IncomeTable[[#Headers],[予測収入]]</definedName>
    <definedName name="Title4">ExpendituresTable[[#Headers],[カテゴリ]]</definedName>
    <definedName name="Workbook_Title">概要!$B$1</definedName>
    <definedName name="実績残高">概要!$C$5</definedName>
    <definedName name="実績収入">SUM(IncomeTable[実績])</definedName>
    <definedName name="予測残高">概要!$C$4</definedName>
    <definedName name="予測収入">IncomeTable[[#Totals],[予測]]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3"/>
  <c r="B1" i="2"/>
  <c r="C5" i="2" l="1"/>
  <c r="C4" i="2"/>
  <c r="C5" i="1"/>
  <c r="C6" i="2" l="1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D7" i="3"/>
  <c r="C7" i="3"/>
  <c r="C4" i="1" s="1"/>
  <c r="E6" i="3"/>
  <c r="E5" i="3"/>
  <c r="E4" i="3"/>
  <c r="E7" i="3" l="1"/>
  <c r="F80" i="4"/>
  <c r="C6" i="1" l="1"/>
</calcChain>
</file>

<file path=xl/sharedStrings.xml><?xml version="1.0" encoding="utf-8"?>
<sst xmlns="http://schemas.openxmlformats.org/spreadsheetml/2006/main" count="180" uniqueCount="94">
  <si>
    <t>月間家計簿</t>
  </si>
  <si>
    <t>概要</t>
  </si>
  <si>
    <t>残高</t>
  </si>
  <si>
    <t>予測残高 (予測収入から予測経費を減算)</t>
  </si>
  <si>
    <t>実績残高 (実績収入から実績経費を減算)</t>
  </si>
  <si>
    <t>差額 (実績から予測を減算)</t>
  </si>
  <si>
    <t>金額</t>
  </si>
  <si>
    <t>合計</t>
  </si>
  <si>
    <t>予測コスト合計</t>
  </si>
  <si>
    <t>実績​​コスト合計</t>
  </si>
  <si>
    <t>差額合計</t>
  </si>
  <si>
    <t>収入</t>
  </si>
  <si>
    <t>予測収入</t>
  </si>
  <si>
    <t>収入 1</t>
  </si>
  <si>
    <t>収入 2</t>
  </si>
  <si>
    <t>臨時収入</t>
  </si>
  <si>
    <t>月収合計</t>
  </si>
  <si>
    <t>予測</t>
  </si>
  <si>
    <t>実績</t>
  </si>
  <si>
    <t>差額</t>
  </si>
  <si>
    <t>経費</t>
  </si>
  <si>
    <t>このセルには、カテゴリ別に経費テーブルをフィルター処理するスライサーが表示されます。</t>
  </si>
  <si>
    <t>カテゴリ</t>
  </si>
  <si>
    <t>住居費</t>
  </si>
  <si>
    <t>交通費</t>
  </si>
  <si>
    <t>保険料</t>
  </si>
  <si>
    <t>食料品</t>
  </si>
  <si>
    <t>子供</t>
  </si>
  <si>
    <t>ペット費用</t>
  </si>
  <si>
    <t>日常生活関連費</t>
  </si>
  <si>
    <t>娯楽</t>
  </si>
  <si>
    <t>ローン</t>
  </si>
  <si>
    <t>税金</t>
  </si>
  <si>
    <t>貯蓄または投資</t>
  </si>
  <si>
    <t>贈答および寄付</t>
  </si>
  <si>
    <t>法律</t>
  </si>
  <si>
    <t>下位カテゴリ</t>
  </si>
  <si>
    <t>住宅ローン/家賃</t>
  </si>
  <si>
    <t>2 番目の住宅ローン/家賃</t>
  </si>
  <si>
    <t>電話</t>
  </si>
  <si>
    <t>電気</t>
  </si>
  <si>
    <t>ガス</t>
  </si>
  <si>
    <t>水道代</t>
  </si>
  <si>
    <t>受信料</t>
  </si>
  <si>
    <t>廃棄物除去</t>
  </si>
  <si>
    <t>保守/修繕費</t>
  </si>
  <si>
    <t>備品</t>
  </si>
  <si>
    <t>その他</t>
  </si>
  <si>
    <t>車両費 1</t>
  </si>
  <si>
    <t>車両費 2</t>
  </si>
  <si>
    <t>バス/タクシー代</t>
  </si>
  <si>
    <t>保険</t>
  </si>
  <si>
    <t>免許</t>
  </si>
  <si>
    <t>燃料費</t>
  </si>
  <si>
    <t>整備代</t>
  </si>
  <si>
    <t>住宅</t>
  </si>
  <si>
    <t>医療保険</t>
  </si>
  <si>
    <t>生命保険</t>
  </si>
  <si>
    <t>外食</t>
  </si>
  <si>
    <t>医療</t>
  </si>
  <si>
    <t>衣料品</t>
  </si>
  <si>
    <t>授業料</t>
  </si>
  <si>
    <t>学校用品</t>
  </si>
  <si>
    <t>会費または手数料</t>
  </si>
  <si>
    <t>昼食代</t>
  </si>
  <si>
    <t>保育</t>
  </si>
  <si>
    <t>玩具/ゲーム</t>
  </si>
  <si>
    <t>グルーミング代</t>
  </si>
  <si>
    <t>おもちゃ</t>
  </si>
  <si>
    <t>整髪/爪</t>
  </si>
  <si>
    <t>ドライ クリーニング</t>
  </si>
  <si>
    <t>スポーツ クラブ</t>
  </si>
  <si>
    <t>ビデオ/DVD</t>
  </si>
  <si>
    <t>CD</t>
  </si>
  <si>
    <t>映画</t>
  </si>
  <si>
    <t>コンサート</t>
  </si>
  <si>
    <t>スポーツ イベント</t>
  </si>
  <si>
    <t>観劇</t>
  </si>
  <si>
    <t>個人</t>
  </si>
  <si>
    <t>学生</t>
  </si>
  <si>
    <t>クレジット カード</t>
  </si>
  <si>
    <t>国</t>
  </si>
  <si>
    <t>都道府県</t>
  </si>
  <si>
    <t>市町村</t>
  </si>
  <si>
    <t>年金口座</t>
  </si>
  <si>
    <t>投資口座</t>
  </si>
  <si>
    <t>大学</t>
  </si>
  <si>
    <t>募金/寄付 1</t>
  </si>
  <si>
    <t>募金/寄付 2</t>
  </si>
  <si>
    <t>募金/寄付 3</t>
  </si>
  <si>
    <t>弁護士</t>
  </si>
  <si>
    <t>養育費</t>
  </si>
  <si>
    <t>担保権/判決に基づく支払い</t>
  </si>
  <si>
    <t>集計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</si>
</sst>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176" formatCode="&quot;$&quot;#,##0_);[Red]\(&quot;$&quot;#,##0\)"/>
    <numFmt numFmtId="177" formatCode="&quot;¥&quot;#,##0_);[Red]\(&quot;¥&quot;#,##0\)"/>
    <numFmt numFmtId="178" formatCode="&quot;¥&quot;#,##0.00_);[Red]\(&quot;¥&quot;#,##0.00\)"/>
  </numFmts>
  <fonts count="19" x14ac:knownFonts="1">
    <font>
      <sz val="11"/>
      <color theme="1"/>
      <name val="Meiryo UI"/>
      <family val="3"/>
      <charset val="128"/>
    </font>
    <font>
      <sz val="22"/>
      <color theme="3"/>
      <name val="Meiryo UI"/>
      <family val="3"/>
      <charset val="128"/>
    </font>
    <font>
      <sz val="11"/>
      <color theme="1"/>
      <name val="Meiryo UI"/>
      <family val="3"/>
      <charset val="128"/>
    </font>
    <font>
      <sz val="13"/>
      <color theme="3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9C6500"/>
      <name val="Meiryo UI"/>
      <family val="3"/>
      <charset val="128"/>
    </font>
    <font>
      <sz val="11"/>
      <color rgb="FF9C0006"/>
      <name val="Meiryo UI"/>
      <family val="3"/>
      <charset val="128"/>
    </font>
    <font>
      <sz val="11"/>
      <color rgb="FF006100"/>
      <name val="Meiryo UI"/>
      <family val="3"/>
      <charset val="128"/>
    </font>
    <font>
      <sz val="11"/>
      <color rgb="FFFA7D00"/>
      <name val="Meiryo UI"/>
      <family val="3"/>
      <charset val="128"/>
    </font>
    <font>
      <b/>
      <sz val="11"/>
      <color rgb="FFFA7D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3F3F3F"/>
      <name val="Meiryo UI"/>
      <family val="3"/>
      <charset val="128"/>
    </font>
    <font>
      <i/>
      <sz val="11"/>
      <color rgb="FF7F7F7F"/>
      <name val="Meiryo UI"/>
      <family val="3"/>
      <charset val="128"/>
    </font>
    <font>
      <sz val="11"/>
      <color rgb="FF3F3F76"/>
      <name val="Meiryo UI"/>
      <family val="3"/>
      <charset val="128"/>
    </font>
    <font>
      <sz val="18"/>
      <color theme="3"/>
      <name val="Meiryo UI"/>
      <family val="3"/>
      <charset val="128"/>
    </font>
    <font>
      <b/>
      <sz val="11"/>
      <color theme="3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">
    <xf numFmtId="0" fontId="0" fillId="0" borderId="0">
      <alignment wrapText="1"/>
    </xf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Alignment="0" applyProtection="0"/>
    <xf numFmtId="40" fontId="2" fillId="0" borderId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8" fontId="2" fillId="0" borderId="0" applyFill="0" applyBorder="0" applyAlignment="0" applyProtection="0">
      <alignment vertical="center"/>
    </xf>
    <xf numFmtId="6" fontId="2" fillId="0" borderId="0" applyFill="0" applyBorder="0" applyAlignment="0" applyProtection="0">
      <alignment vertical="center"/>
    </xf>
    <xf numFmtId="9" fontId="2" fillId="0" borderId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4" fillId="10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11" borderId="1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</cellStyleXfs>
  <cellXfs count="20">
    <xf numFmtId="0" fontId="0" fillId="0" borderId="0" xfId="0">
      <alignment wrapText="1"/>
    </xf>
    <xf numFmtId="0" fontId="0" fillId="0" borderId="3" xfId="0" applyFont="1" applyFill="1" applyBorder="1">
      <alignment wrapText="1"/>
    </xf>
    <xf numFmtId="0" fontId="2" fillId="0" borderId="0" xfId="0" applyFont="1">
      <alignment wrapText="1"/>
    </xf>
    <xf numFmtId="0" fontId="2" fillId="2" borderId="0" xfId="0" applyFont="1" applyFill="1" applyBorder="1" applyAlignment="1"/>
    <xf numFmtId="0" fontId="2" fillId="2" borderId="0" xfId="0" applyNumberFormat="1" applyFont="1" applyFill="1" applyBorder="1">
      <alignment wrapText="1"/>
    </xf>
    <xf numFmtId="0" fontId="2" fillId="4" borderId="0" xfId="0" applyFont="1" applyFill="1" applyBorder="1">
      <alignment wrapText="1"/>
    </xf>
    <xf numFmtId="0" fontId="2" fillId="0" borderId="3" xfId="0" applyFont="1" applyFill="1" applyBorder="1">
      <alignment wrapText="1"/>
    </xf>
    <xf numFmtId="0" fontId="2" fillId="0" borderId="2" xfId="0" applyFont="1" applyFill="1" applyBorder="1">
      <alignment wrapText="1"/>
    </xf>
    <xf numFmtId="0" fontId="2" fillId="3" borderId="0" xfId="0" applyFont="1" applyFill="1" applyBorder="1">
      <alignment wrapText="1"/>
    </xf>
    <xf numFmtId="0" fontId="2" fillId="0" borderId="0" xfId="0" applyFont="1" applyFill="1" applyBorder="1">
      <alignment wrapText="1"/>
    </xf>
    <xf numFmtId="0" fontId="2" fillId="2" borderId="0" xfId="0" applyFont="1" applyFill="1" applyBorder="1" applyAlignment="1">
      <alignment wrapText="1"/>
    </xf>
    <xf numFmtId="176" fontId="2" fillId="2" borderId="0" xfId="0" applyNumberFormat="1" applyFont="1" applyFill="1" applyBorder="1">
      <alignment wrapText="1"/>
    </xf>
    <xf numFmtId="177" fontId="2" fillId="0" borderId="0" xfId="0" applyNumberFormat="1" applyFont="1" applyFill="1" applyBorder="1">
      <alignment wrapText="1"/>
    </xf>
    <xf numFmtId="178" fontId="2" fillId="0" borderId="0" xfId="0" applyNumberFormat="1" applyFont="1" applyFill="1" applyBorder="1">
      <alignment wrapText="1"/>
    </xf>
    <xf numFmtId="7" fontId="2" fillId="0" borderId="0" xfId="0" applyNumberFormat="1" applyFont="1" applyFill="1" applyBorder="1">
      <alignment wrapText="1"/>
    </xf>
    <xf numFmtId="7" fontId="2" fillId="0" borderId="2" xfId="0" applyNumberFormat="1" applyFont="1" applyFill="1" applyBorder="1">
      <alignment wrapText="1"/>
    </xf>
    <xf numFmtId="178" fontId="2" fillId="0" borderId="4" xfId="0" applyNumberFormat="1" applyFont="1" applyFill="1" applyBorder="1">
      <alignment wrapText="1"/>
    </xf>
    <xf numFmtId="0" fontId="1" fillId="0" borderId="1" xfId="1" applyFont="1" applyAlignment="1">
      <alignment horizontal="left"/>
    </xf>
    <xf numFmtId="0" fontId="3" fillId="0" borderId="5" xfId="2" applyFont="1" applyBorder="1"/>
    <xf numFmtId="0" fontId="6" fillId="0" borderId="0" xfId="0" applyFont="1" applyAlignment="1">
      <alignment horizontal="center"/>
    </xf>
  </cellXfs>
  <cellStyles count="23">
    <cellStyle name="タイトル" xfId="9" builtinId="15" customBuiltin="1"/>
    <cellStyle name="チェック セル" xfId="18" builtinId="23" customBuiltin="1"/>
    <cellStyle name="どちらでもない" xfId="13" builtinId="28" customBuiltin="1"/>
    <cellStyle name="パーセント" xfId="8" builtinId="5" customBuiltin="1"/>
    <cellStyle name="メモ" xfId="20" builtinId="10" customBuiltin="1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5" builtinId="6" customBuiltin="1"/>
    <cellStyle name="桁区切り [0.00]" xfId="4" builtinId="3" customBuiltin="1"/>
    <cellStyle name="見出し 1" xfId="1" builtinId="16" customBuiltin="1"/>
    <cellStyle name="見出し 2" xfId="2" builtinId="17" customBuiltin="1"/>
    <cellStyle name="見出し 3" xfId="3" builtinId="18" customBuiltin="1"/>
    <cellStyle name="見出し 4" xfId="10" builtinId="19" customBuiltin="1"/>
    <cellStyle name="集計" xfId="22" builtinId="25" customBuiltin="1"/>
    <cellStyle name="出力" xfId="15" builtinId="21" customBuiltin="1"/>
    <cellStyle name="説明文" xfId="21" builtinId="53" customBuiltin="1"/>
    <cellStyle name="通貨" xfId="7" builtinId="7" customBuiltin="1"/>
    <cellStyle name="通貨 [0.00]" xfId="6" builtinId="4" customBuiltin="1"/>
    <cellStyle name="入力" xfId="14" builtinId="20" customBuiltin="1"/>
    <cellStyle name="標準" xfId="0" builtinId="0" customBuiltin="1"/>
    <cellStyle name="良い" xfId="11" builtinId="26" customBuiltin="1"/>
  </cellStyles>
  <dxfs count="35"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77" formatCode="&quot;¥&quot;#,##0_);[Red]\(&quot;¥&quot;#,##0\)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78" formatCode="&quot;¥&quot;#,##0.00_);[Red]\(&quot;¥&quot;#,##0.00\)"/>
      <border diagonalUp="0" diagonalDown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1" formatCode="&quot;¥&quot;#,##0.00;&quot;¥&quot;\-#,##0.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1" formatCode="&quot;¥&quot;#,##0.00;&quot;¥&quot;\-#,##0.00"/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1" formatCode="&quot;¥&quot;#,##0.00;&quot;¥&quot;\-#,##0.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1" formatCode="&quot;¥&quot;#,##0.00;&quot;¥&quot;\-#,##0.00"/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</border>
    </dxf>
    <dxf>
      <border>
        <top style="thin">
          <color rgb="FF833C0C"/>
        </top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79" formatCode="&quot;$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1" formatCode="&quot;¥&quot;#,##0.00;&quot;¥&quot;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80" formatCode="&quot;$&quot;#,##0.00_);[Red]\(&quot;$&quot;#,##0.00\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78" formatCode="&quot;¥&quot;#,##0.00_);[Red]\(&quot;¥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80" formatCode="&quot;$&quot;#,##0.00_);[Red]\(&quot;$&quot;#,##0.00\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78" formatCode="&quot;¥&quot;#,##0.00_);[Red]\(&quot;¥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fill>
        <patternFill patternType="solid">
          <fgColor indexed="64"/>
          <bgColor theme="9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77" formatCode="&quot;¥&quot;#,##0_);[Red]\(&quot;¥&quot;#,##0\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fill>
        <patternFill patternType="solid">
          <fgColor indexed="64"/>
          <bgColor theme="3"/>
        </patternFill>
      </fill>
    </dxf>
    <dxf>
      <font>
        <color theme="1"/>
        <name val="Meiryo UI"/>
        <family val="3"/>
        <charset val="128"/>
      </font>
      <border>
        <bottom style="thin">
          <color theme="4"/>
        </bottom>
        <vertical/>
        <horizontal/>
      </border>
    </dxf>
    <dxf>
      <font>
        <color theme="1"/>
        <name val="Meiryo UI"/>
        <family val="3"/>
        <charset val="128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2" defaultPivotStyle="PivotStyleLight16">
    <tableStyle name="SlicerStyleDark1 2" pivot="0" table="0" count="10">
      <tableStyleElement type="wholeTable" dxfId="34"/>
      <tableStyleElement type="headerRow" dxfId="33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  <name val="Meiryo UI"/>
            <family val="3"/>
            <charset val="128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eiryo UI"/>
            <family val="3"/>
            <charset val="128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eiryo UI"/>
            <family val="3"/>
            <charset val="128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eiryo UI"/>
            <family val="3"/>
            <charset val="128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  <name val="Meiryo UI"/>
            <family val="3"/>
            <charset val="128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  <name val="Meiryo UI"/>
            <family val="3"/>
            <charset val="128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  <name val="Meiryo UI"/>
            <family val="3"/>
            <charset val="128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  <name val="Meiryo UI"/>
            <family val="3"/>
            <charset val="128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1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9525</xdr:rowOff>
    </xdr:from>
    <xdr:to>
      <xdr:col>6</xdr:col>
      <xdr:colOff>1</xdr:colOff>
      <xdr:row>2</xdr:row>
      <xdr:rowOff>1476375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カテゴリ 3" descr="カテゴリ別に経費テーブルをフィルター処理するスライサー">
              <a:extLst>
                <a:ext uri="{FF2B5EF4-FFF2-40B4-BE49-F238E27FC236}">
                  <a16:creationId xmlns:a16="http://schemas.microsoft.com/office/drawing/2014/main" id="{ADF28433-6BA1-42F5-A128-774FE5F291E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カテゴリ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9074" y="942975"/>
              <a:ext cx="7019925" cy="1466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ja" sz="1100"/>
                <a:t>この図形はテーブル スライサーを表します。テーブルのスライサーは、Excel でサポートされています。
Excel の旧バージョンで図形を変更した場合や、ワークブックを Excel 2007 以前のバージョンで保存した場合、スライサーは使用できません。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Category111" sourceName="カテゴリ">
  <extLst>
    <x:ext xmlns:x15="http://schemas.microsoft.com/office/spreadsheetml/2010/11/main" uri="{2F2917AC-EB37-4324-AD4E-5DD8C200BD13}">
      <x15:tableSlicerCache tableId="6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カテゴリ 3" cache="Slicer_Category111" caption="カテゴリ" columnCount="4" style="SlicerStyleDark1 2" rowHeight="241300"/>
</slicers>
</file>

<file path=xl/tables/table1.xml><?xml version="1.0" encoding="utf-8"?>
<table xmlns="http://schemas.openxmlformats.org/spreadsheetml/2006/main" id="5" name="SummaryTable" displayName="SummaryTable" ref="B3:C6" totalsRowShown="0" headerRowDxfId="32" dataDxfId="31">
  <tableColumns count="2">
    <tableColumn id="1" name="残高" dataDxfId="30"/>
    <tableColumn id="3" name="金額" dataDxfId="29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このテーブルで残高は自動的に計算され、これには予測残高、実績残高、差額などが含まれます。"/>
    </ext>
  </extLst>
</table>
</file>

<file path=xl/tables/table2.xml><?xml version="1.0" encoding="utf-8"?>
<table xmlns="http://schemas.openxmlformats.org/spreadsheetml/2006/main" id="7" name="TotalsTable" displayName="TotalsTable" ref="B3:C6" totalsRowShown="0" headerRowDxfId="3" dataDxfId="2">
  <tableColumns count="2">
    <tableColumn id="1" name="合計" dataDxfId="1"/>
    <tableColumn id="2" name="金額" dataDxfId="0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このテーブルで、予測コスト、実績コスト、差額の合計は自動的に計算されます。"/>
    </ext>
  </extLst>
</table>
</file>

<file path=xl/tables/table3.xml><?xml version="1.0" encoding="utf-8"?>
<table xmlns="http://schemas.openxmlformats.org/spreadsheetml/2006/main" id="2" name="IncomeTable" displayName="IncomeTable" ref="B3:E7" totalsRowCount="1" headerRowDxfId="28" dataDxfId="27" totalsRowDxfId="26">
  <tableColumns count="4">
    <tableColumn id="1" name="予測収入" totalsRowLabel="月収合計" dataDxfId="25" totalsRowDxfId="24"/>
    <tableColumn id="3" name="予測" totalsRowFunction="sum" dataDxfId="23" totalsRowDxfId="22"/>
    <tableColumn id="4" name="実績" totalsRowFunction="sum" dataDxfId="21" totalsRowDxfId="20"/>
    <tableColumn id="5" name="差額" totalsRowFunction="sum" dataDxfId="19" totalsRowDxfId="18">
      <calculatedColumnFormula>IncomeTable[[#This Row],[予測]]-IncomeTable[[#This Row],[実績]]</calculatedColumnFormula>
    </tableColumn>
  </tableColumns>
  <tableStyleInfo name="TableStyleLight14" showFirstColumn="0" showLastColumn="0" showRowStripes="1" showColumnStripes="0"/>
  <extLst>
    <ext xmlns:x14="http://schemas.microsoft.com/office/spreadsheetml/2009/9/main" uri="{504A1905-F514-4f6f-8877-14C23A59335A}">
      <x14:table altTextSummary="このテーブルに予測収入源と、予測額および実績額を入力します。差額は自動的に計算されます"/>
    </ext>
  </extLst>
</table>
</file>

<file path=xl/tables/table4.xml><?xml version="1.0" encoding="utf-8"?>
<table xmlns="http://schemas.openxmlformats.org/spreadsheetml/2006/main" id="6" name="ExpendituresTable" displayName="ExpendituresTable" ref="B4:F80" totalsRowCount="1" headerRowDxfId="17" dataDxfId="16" totalsRowDxfId="15" totalsRowBorderDxfId="14">
  <autoFilter ref="B4:F79"/>
  <tableColumns count="5">
    <tableColumn id="1" name="カテゴリ" totalsRowLabel="集計" dataDxfId="13" totalsRowDxfId="12"/>
    <tableColumn id="2" name="下位カテゴリ" dataDxfId="11" totalsRowDxfId="10"/>
    <tableColumn id="3" name="予測" dataDxfId="9" totalsRowDxfId="8"/>
    <tableColumn id="4" name="実績" dataDxfId="7" totalsRowDxfId="6"/>
    <tableColumn id="5" name="差額" totalsRowFunction="sum" dataDxfId="5" totalsRowDxfId="4">
      <calculatedColumnFormula>ExpendituresTable[[#This Row],[予測]]-ExpendituresTable[[#This Row],[実績]]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Summary="この表に経費カテゴリ、経費下位カテゴリ、予測支出額、実際の支出額を入力します。差額は自動的に計算されます"/>
    </ext>
  </extLst>
</table>
</file>

<file path=xl/theme/theme1.xml><?xml version="1.0" encoding="utf-8"?>
<a:theme xmlns:a="http://schemas.openxmlformats.org/drawingml/2006/main" name="Office Theme">
  <a:themeElements>
    <a:clrScheme name="Family monthly budget planner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Family monthly budget planner">
      <a:majorFont>
        <a:latin typeface="Verdana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C1265"/>
  <sheetViews>
    <sheetView showGridLines="0" tabSelected="1" workbookViewId="0"/>
  </sheetViews>
  <sheetFormatPr defaultRowHeight="15.75" x14ac:dyDescent="0.25"/>
  <cols>
    <col min="1" max="1" width="2.33203125" style="2" customWidth="1"/>
    <col min="2" max="2" width="76.5546875" style="2" customWidth="1"/>
    <col min="3" max="3" width="14.33203125" style="2" customWidth="1"/>
    <col min="4" max="4" width="2.77734375" style="2" customWidth="1"/>
    <col min="5" max="16384" width="8.88671875" style="2"/>
  </cols>
  <sheetData>
    <row r="1" spans="2:3" ht="41.25" customHeight="1" thickBot="1" x14ac:dyDescent="0.5">
      <c r="B1" s="17" t="s">
        <v>0</v>
      </c>
      <c r="C1" s="17"/>
    </row>
    <row r="2" spans="2:3" ht="32.25" customHeight="1" thickTop="1" x14ac:dyDescent="0.3">
      <c r="B2" s="18" t="s">
        <v>1</v>
      </c>
      <c r="C2" s="18"/>
    </row>
    <row r="3" spans="2:3" ht="30" customHeight="1" x14ac:dyDescent="0.25">
      <c r="B3" s="3" t="s">
        <v>2</v>
      </c>
      <c r="C3" s="4" t="s">
        <v>6</v>
      </c>
    </row>
    <row r="4" spans="2:3" ht="30" customHeight="1" x14ac:dyDescent="0.25">
      <c r="B4" s="2" t="s">
        <v>3</v>
      </c>
      <c r="C4" s="12">
        <f>予測収入-ProjectedExpenses</f>
        <v>1114</v>
      </c>
    </row>
    <row r="5" spans="2:3" ht="30" customHeight="1" x14ac:dyDescent="0.25">
      <c r="B5" s="2" t="s">
        <v>4</v>
      </c>
      <c r="C5" s="12">
        <f>実績収入-ActualExpenses</f>
        <v>997</v>
      </c>
    </row>
    <row r="6" spans="2:3" ht="30" customHeight="1" x14ac:dyDescent="0.25">
      <c r="B6" s="2" t="s">
        <v>5</v>
      </c>
      <c r="C6" s="12">
        <f>実績残高-予測残高</f>
        <v>-117</v>
      </c>
    </row>
    <row r="7" spans="2:3" ht="30" customHeight="1" x14ac:dyDescent="0.25"/>
    <row r="8" spans="2:3" ht="30" customHeight="1" x14ac:dyDescent="0.25"/>
    <row r="9" spans="2:3" ht="30" customHeight="1" x14ac:dyDescent="0.25"/>
    <row r="10" spans="2:3" ht="30" customHeight="1" x14ac:dyDescent="0.25"/>
    <row r="11" spans="2:3" ht="30" customHeight="1" x14ac:dyDescent="0.25"/>
    <row r="12" spans="2:3" ht="31.5" customHeight="1" x14ac:dyDescent="0.25"/>
    <row r="13" spans="2:3" ht="30" customHeight="1" x14ac:dyDescent="0.25"/>
    <row r="14" spans="2:3" ht="30" customHeight="1" x14ac:dyDescent="0.25"/>
    <row r="15" spans="2:3" ht="30" customHeight="1" x14ac:dyDescent="0.25"/>
    <row r="16" spans="2:3" ht="30" customHeight="1" x14ac:dyDescent="0.25"/>
    <row r="17" ht="30" customHeight="1" x14ac:dyDescent="0.25"/>
    <row r="18" ht="31.5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  <row r="618" ht="30" customHeight="1" x14ac:dyDescent="0.25"/>
    <row r="619" ht="30" customHeight="1" x14ac:dyDescent="0.25"/>
    <row r="620" ht="30" customHeight="1" x14ac:dyDescent="0.25"/>
    <row r="621" ht="30" customHeight="1" x14ac:dyDescent="0.25"/>
    <row r="622" ht="30" customHeight="1" x14ac:dyDescent="0.25"/>
    <row r="623" ht="30" customHeight="1" x14ac:dyDescent="0.25"/>
    <row r="624" ht="30" customHeight="1" x14ac:dyDescent="0.25"/>
    <row r="625" ht="30" customHeight="1" x14ac:dyDescent="0.25"/>
    <row r="626" ht="30" customHeight="1" x14ac:dyDescent="0.25"/>
    <row r="627" ht="30" customHeight="1" x14ac:dyDescent="0.25"/>
    <row r="628" ht="30" customHeight="1" x14ac:dyDescent="0.25"/>
    <row r="629" ht="30" customHeight="1" x14ac:dyDescent="0.25"/>
    <row r="630" ht="30" customHeight="1" x14ac:dyDescent="0.25"/>
    <row r="631" ht="30" customHeight="1" x14ac:dyDescent="0.25"/>
    <row r="632" ht="30" customHeight="1" x14ac:dyDescent="0.25"/>
    <row r="633" ht="30" customHeight="1" x14ac:dyDescent="0.25"/>
    <row r="634" ht="30" customHeight="1" x14ac:dyDescent="0.25"/>
    <row r="635" ht="30" customHeight="1" x14ac:dyDescent="0.25"/>
    <row r="636" ht="30" customHeight="1" x14ac:dyDescent="0.25"/>
    <row r="637" ht="30" customHeight="1" x14ac:dyDescent="0.25"/>
    <row r="638" ht="30" customHeight="1" x14ac:dyDescent="0.25"/>
    <row r="639" ht="30" customHeight="1" x14ac:dyDescent="0.25"/>
    <row r="640" ht="30" customHeight="1" x14ac:dyDescent="0.25"/>
    <row r="641" ht="30" customHeight="1" x14ac:dyDescent="0.25"/>
    <row r="642" ht="30" customHeight="1" x14ac:dyDescent="0.25"/>
    <row r="643" ht="30" customHeight="1" x14ac:dyDescent="0.25"/>
    <row r="644" ht="30" customHeight="1" x14ac:dyDescent="0.25"/>
    <row r="645" ht="30" customHeight="1" x14ac:dyDescent="0.25"/>
    <row r="646" ht="30" customHeight="1" x14ac:dyDescent="0.25"/>
    <row r="647" ht="30" customHeight="1" x14ac:dyDescent="0.25"/>
    <row r="648" ht="30" customHeight="1" x14ac:dyDescent="0.25"/>
    <row r="649" ht="30" customHeight="1" x14ac:dyDescent="0.25"/>
    <row r="650" ht="30" customHeight="1" x14ac:dyDescent="0.25"/>
    <row r="651" ht="30" customHeight="1" x14ac:dyDescent="0.25"/>
    <row r="652" ht="30" customHeight="1" x14ac:dyDescent="0.25"/>
    <row r="653" ht="30" customHeight="1" x14ac:dyDescent="0.25"/>
    <row r="654" ht="30" customHeight="1" x14ac:dyDescent="0.25"/>
    <row r="655" ht="30" customHeight="1" x14ac:dyDescent="0.25"/>
    <row r="656" ht="30" customHeight="1" x14ac:dyDescent="0.25"/>
    <row r="657" ht="30" customHeight="1" x14ac:dyDescent="0.25"/>
    <row r="658" ht="30" customHeight="1" x14ac:dyDescent="0.25"/>
    <row r="659" ht="30" customHeight="1" x14ac:dyDescent="0.25"/>
    <row r="660" ht="30" customHeight="1" x14ac:dyDescent="0.25"/>
    <row r="661" ht="30" customHeight="1" x14ac:dyDescent="0.25"/>
    <row r="662" ht="30" customHeight="1" x14ac:dyDescent="0.25"/>
    <row r="663" ht="30" customHeight="1" x14ac:dyDescent="0.25"/>
    <row r="664" ht="30" customHeight="1" x14ac:dyDescent="0.25"/>
    <row r="665" ht="30" customHeight="1" x14ac:dyDescent="0.25"/>
    <row r="666" ht="30" customHeight="1" x14ac:dyDescent="0.25"/>
    <row r="667" ht="30" customHeight="1" x14ac:dyDescent="0.25"/>
    <row r="668" ht="30" customHeight="1" x14ac:dyDescent="0.25"/>
    <row r="669" ht="30" customHeight="1" x14ac:dyDescent="0.25"/>
    <row r="670" ht="30" customHeight="1" x14ac:dyDescent="0.25"/>
    <row r="671" ht="30" customHeight="1" x14ac:dyDescent="0.25"/>
    <row r="672" ht="30" customHeight="1" x14ac:dyDescent="0.25"/>
    <row r="673" ht="30" customHeight="1" x14ac:dyDescent="0.25"/>
    <row r="674" ht="30" customHeight="1" x14ac:dyDescent="0.25"/>
    <row r="675" ht="30" customHeight="1" x14ac:dyDescent="0.25"/>
    <row r="676" ht="30" customHeight="1" x14ac:dyDescent="0.25"/>
    <row r="677" ht="30" customHeight="1" x14ac:dyDescent="0.25"/>
    <row r="678" ht="30" customHeight="1" x14ac:dyDescent="0.25"/>
    <row r="679" ht="30" customHeight="1" x14ac:dyDescent="0.25"/>
    <row r="680" ht="30" customHeight="1" x14ac:dyDescent="0.25"/>
    <row r="681" ht="30" customHeight="1" x14ac:dyDescent="0.25"/>
    <row r="682" ht="30" customHeight="1" x14ac:dyDescent="0.25"/>
    <row r="683" ht="30" customHeight="1" x14ac:dyDescent="0.25"/>
    <row r="684" ht="30" customHeight="1" x14ac:dyDescent="0.25"/>
    <row r="685" ht="30" customHeight="1" x14ac:dyDescent="0.25"/>
    <row r="686" ht="30" customHeight="1" x14ac:dyDescent="0.25"/>
    <row r="687" ht="30" customHeight="1" x14ac:dyDescent="0.25"/>
    <row r="688" ht="30" customHeight="1" x14ac:dyDescent="0.25"/>
    <row r="689" ht="30" customHeight="1" x14ac:dyDescent="0.25"/>
    <row r="690" ht="30" customHeight="1" x14ac:dyDescent="0.25"/>
    <row r="691" ht="30" customHeight="1" x14ac:dyDescent="0.25"/>
    <row r="692" ht="30" customHeight="1" x14ac:dyDescent="0.25"/>
    <row r="693" ht="30" customHeight="1" x14ac:dyDescent="0.25"/>
    <row r="694" ht="30" customHeight="1" x14ac:dyDescent="0.25"/>
    <row r="695" ht="30" customHeight="1" x14ac:dyDescent="0.25"/>
    <row r="696" ht="30" customHeight="1" x14ac:dyDescent="0.25"/>
    <row r="697" ht="30" customHeight="1" x14ac:dyDescent="0.25"/>
    <row r="698" ht="30" customHeight="1" x14ac:dyDescent="0.25"/>
    <row r="699" ht="30" customHeight="1" x14ac:dyDescent="0.25"/>
    <row r="700" ht="30" customHeight="1" x14ac:dyDescent="0.25"/>
    <row r="701" ht="30" customHeight="1" x14ac:dyDescent="0.25"/>
    <row r="702" ht="30" customHeight="1" x14ac:dyDescent="0.25"/>
    <row r="703" ht="30" customHeight="1" x14ac:dyDescent="0.25"/>
    <row r="704" ht="30" customHeight="1" x14ac:dyDescent="0.25"/>
    <row r="705" ht="30" customHeight="1" x14ac:dyDescent="0.25"/>
    <row r="706" ht="30" customHeight="1" x14ac:dyDescent="0.25"/>
    <row r="707" ht="30" customHeight="1" x14ac:dyDescent="0.25"/>
    <row r="708" ht="30" customHeight="1" x14ac:dyDescent="0.25"/>
    <row r="709" ht="30" customHeight="1" x14ac:dyDescent="0.25"/>
    <row r="710" ht="30" customHeight="1" x14ac:dyDescent="0.25"/>
    <row r="711" ht="30" customHeight="1" x14ac:dyDescent="0.25"/>
    <row r="712" ht="30" customHeight="1" x14ac:dyDescent="0.25"/>
    <row r="713" ht="30" customHeight="1" x14ac:dyDescent="0.25"/>
    <row r="714" ht="30" customHeight="1" x14ac:dyDescent="0.25"/>
    <row r="715" ht="30" customHeight="1" x14ac:dyDescent="0.25"/>
    <row r="716" ht="30" customHeight="1" x14ac:dyDescent="0.25"/>
    <row r="717" ht="30" customHeight="1" x14ac:dyDescent="0.25"/>
    <row r="718" ht="30" customHeight="1" x14ac:dyDescent="0.25"/>
    <row r="719" ht="30" customHeight="1" x14ac:dyDescent="0.25"/>
    <row r="720" ht="30" customHeight="1" x14ac:dyDescent="0.25"/>
    <row r="721" ht="30" customHeight="1" x14ac:dyDescent="0.25"/>
    <row r="722" ht="30" customHeight="1" x14ac:dyDescent="0.25"/>
    <row r="723" ht="30" customHeight="1" x14ac:dyDescent="0.25"/>
    <row r="724" ht="30" customHeight="1" x14ac:dyDescent="0.25"/>
    <row r="725" ht="30" customHeight="1" x14ac:dyDescent="0.25"/>
    <row r="726" ht="30" customHeight="1" x14ac:dyDescent="0.25"/>
    <row r="727" ht="30" customHeight="1" x14ac:dyDescent="0.25"/>
    <row r="728" ht="30" customHeight="1" x14ac:dyDescent="0.25"/>
    <row r="729" ht="30" customHeight="1" x14ac:dyDescent="0.25"/>
    <row r="730" ht="30" customHeight="1" x14ac:dyDescent="0.25"/>
    <row r="731" ht="30" customHeight="1" x14ac:dyDescent="0.25"/>
    <row r="732" ht="30" customHeight="1" x14ac:dyDescent="0.25"/>
    <row r="733" ht="30" customHeight="1" x14ac:dyDescent="0.25"/>
    <row r="734" ht="30" customHeight="1" x14ac:dyDescent="0.25"/>
    <row r="735" ht="30" customHeight="1" x14ac:dyDescent="0.25"/>
    <row r="736" ht="30" customHeight="1" x14ac:dyDescent="0.25"/>
    <row r="737" ht="30" customHeight="1" x14ac:dyDescent="0.25"/>
    <row r="738" ht="30" customHeight="1" x14ac:dyDescent="0.25"/>
    <row r="739" ht="30" customHeight="1" x14ac:dyDescent="0.25"/>
    <row r="740" ht="30" customHeight="1" x14ac:dyDescent="0.25"/>
    <row r="741" ht="30" customHeight="1" x14ac:dyDescent="0.25"/>
    <row r="742" ht="30" customHeight="1" x14ac:dyDescent="0.25"/>
    <row r="743" ht="30" customHeight="1" x14ac:dyDescent="0.25"/>
    <row r="744" ht="30" customHeight="1" x14ac:dyDescent="0.25"/>
    <row r="745" ht="30" customHeight="1" x14ac:dyDescent="0.25"/>
    <row r="746" ht="30" customHeight="1" x14ac:dyDescent="0.25"/>
    <row r="747" ht="30" customHeight="1" x14ac:dyDescent="0.25"/>
    <row r="748" ht="30" customHeight="1" x14ac:dyDescent="0.25"/>
    <row r="749" ht="30" customHeight="1" x14ac:dyDescent="0.25"/>
    <row r="750" ht="30" customHeight="1" x14ac:dyDescent="0.25"/>
    <row r="751" ht="30" customHeight="1" x14ac:dyDescent="0.25"/>
    <row r="752" ht="30" customHeight="1" x14ac:dyDescent="0.25"/>
    <row r="753" ht="30" customHeight="1" x14ac:dyDescent="0.25"/>
    <row r="754" ht="30" customHeight="1" x14ac:dyDescent="0.25"/>
    <row r="755" ht="30" customHeight="1" x14ac:dyDescent="0.25"/>
    <row r="756" ht="30" customHeight="1" x14ac:dyDescent="0.25"/>
    <row r="757" ht="30" customHeight="1" x14ac:dyDescent="0.25"/>
    <row r="758" ht="30" customHeight="1" x14ac:dyDescent="0.25"/>
    <row r="759" ht="30" customHeight="1" x14ac:dyDescent="0.25"/>
    <row r="760" ht="30" customHeight="1" x14ac:dyDescent="0.25"/>
    <row r="761" ht="30" customHeight="1" x14ac:dyDescent="0.25"/>
    <row r="762" ht="30" customHeight="1" x14ac:dyDescent="0.25"/>
    <row r="763" ht="30" customHeight="1" x14ac:dyDescent="0.25"/>
    <row r="764" ht="30" customHeight="1" x14ac:dyDescent="0.25"/>
    <row r="765" ht="30" customHeight="1" x14ac:dyDescent="0.25"/>
    <row r="766" ht="30" customHeight="1" x14ac:dyDescent="0.25"/>
    <row r="767" ht="30" customHeight="1" x14ac:dyDescent="0.25"/>
    <row r="768" ht="30" customHeight="1" x14ac:dyDescent="0.25"/>
    <row r="769" ht="30" customHeight="1" x14ac:dyDescent="0.25"/>
    <row r="770" ht="30" customHeight="1" x14ac:dyDescent="0.25"/>
    <row r="771" ht="30" customHeight="1" x14ac:dyDescent="0.25"/>
    <row r="772" ht="30" customHeight="1" x14ac:dyDescent="0.25"/>
    <row r="773" ht="30" customHeight="1" x14ac:dyDescent="0.25"/>
    <row r="774" ht="30" customHeight="1" x14ac:dyDescent="0.25"/>
    <row r="775" ht="30" customHeight="1" x14ac:dyDescent="0.25"/>
    <row r="776" ht="30" customHeight="1" x14ac:dyDescent="0.25"/>
    <row r="777" ht="30" customHeight="1" x14ac:dyDescent="0.25"/>
    <row r="778" ht="30" customHeight="1" x14ac:dyDescent="0.25"/>
    <row r="779" ht="30" customHeight="1" x14ac:dyDescent="0.25"/>
    <row r="780" ht="30" customHeight="1" x14ac:dyDescent="0.25"/>
    <row r="781" ht="30" customHeight="1" x14ac:dyDescent="0.25"/>
    <row r="782" ht="30" customHeight="1" x14ac:dyDescent="0.25"/>
    <row r="783" ht="30" customHeight="1" x14ac:dyDescent="0.25"/>
    <row r="784" ht="30" customHeight="1" x14ac:dyDescent="0.25"/>
    <row r="785" ht="30" customHeight="1" x14ac:dyDescent="0.25"/>
    <row r="786" ht="30" customHeight="1" x14ac:dyDescent="0.25"/>
    <row r="787" ht="30" customHeight="1" x14ac:dyDescent="0.25"/>
    <row r="788" ht="30" customHeight="1" x14ac:dyDescent="0.25"/>
    <row r="789" ht="30" customHeight="1" x14ac:dyDescent="0.25"/>
    <row r="790" ht="30" customHeight="1" x14ac:dyDescent="0.25"/>
    <row r="791" ht="30" customHeight="1" x14ac:dyDescent="0.25"/>
    <row r="792" ht="30" customHeight="1" x14ac:dyDescent="0.25"/>
    <row r="793" ht="30" customHeight="1" x14ac:dyDescent="0.25"/>
    <row r="794" ht="30" customHeight="1" x14ac:dyDescent="0.25"/>
    <row r="795" ht="30" customHeight="1" x14ac:dyDescent="0.25"/>
    <row r="796" ht="30" customHeight="1" x14ac:dyDescent="0.25"/>
    <row r="797" ht="30" customHeight="1" x14ac:dyDescent="0.25"/>
    <row r="798" ht="30" customHeight="1" x14ac:dyDescent="0.25"/>
    <row r="799" ht="30" customHeight="1" x14ac:dyDescent="0.25"/>
    <row r="800" ht="30" customHeight="1" x14ac:dyDescent="0.25"/>
    <row r="801" ht="30" customHeight="1" x14ac:dyDescent="0.25"/>
    <row r="802" ht="30" customHeight="1" x14ac:dyDescent="0.25"/>
    <row r="803" ht="30" customHeight="1" x14ac:dyDescent="0.25"/>
    <row r="804" ht="30" customHeight="1" x14ac:dyDescent="0.25"/>
    <row r="805" ht="30" customHeight="1" x14ac:dyDescent="0.25"/>
    <row r="806" ht="30" customHeight="1" x14ac:dyDescent="0.25"/>
    <row r="807" ht="30" customHeight="1" x14ac:dyDescent="0.25"/>
    <row r="808" ht="30" customHeight="1" x14ac:dyDescent="0.25"/>
    <row r="809" ht="30" customHeight="1" x14ac:dyDescent="0.25"/>
    <row r="810" ht="30" customHeight="1" x14ac:dyDescent="0.25"/>
    <row r="811" ht="30" customHeight="1" x14ac:dyDescent="0.25"/>
    <row r="812" ht="30" customHeight="1" x14ac:dyDescent="0.25"/>
    <row r="813" ht="30" customHeight="1" x14ac:dyDescent="0.25"/>
    <row r="814" ht="30" customHeight="1" x14ac:dyDescent="0.25"/>
    <row r="815" ht="30" customHeight="1" x14ac:dyDescent="0.25"/>
    <row r="816" ht="30" customHeight="1" x14ac:dyDescent="0.25"/>
    <row r="817" ht="30" customHeight="1" x14ac:dyDescent="0.25"/>
    <row r="818" ht="30" customHeight="1" x14ac:dyDescent="0.25"/>
    <row r="819" ht="30" customHeight="1" x14ac:dyDescent="0.25"/>
    <row r="820" ht="30" customHeight="1" x14ac:dyDescent="0.25"/>
    <row r="821" ht="30" customHeight="1" x14ac:dyDescent="0.25"/>
    <row r="822" ht="30" customHeight="1" x14ac:dyDescent="0.25"/>
    <row r="823" ht="30" customHeight="1" x14ac:dyDescent="0.25"/>
    <row r="824" ht="30" customHeight="1" x14ac:dyDescent="0.25"/>
    <row r="825" ht="30" customHeight="1" x14ac:dyDescent="0.25"/>
    <row r="826" ht="30" customHeight="1" x14ac:dyDescent="0.25"/>
    <row r="827" ht="30" customHeight="1" x14ac:dyDescent="0.25"/>
    <row r="828" ht="30" customHeight="1" x14ac:dyDescent="0.25"/>
    <row r="829" ht="30" customHeight="1" x14ac:dyDescent="0.25"/>
    <row r="830" ht="30" customHeight="1" x14ac:dyDescent="0.25"/>
    <row r="831" ht="30" customHeight="1" x14ac:dyDescent="0.25"/>
    <row r="832" ht="30" customHeight="1" x14ac:dyDescent="0.25"/>
    <row r="833" ht="30" customHeight="1" x14ac:dyDescent="0.25"/>
    <row r="834" ht="30" customHeight="1" x14ac:dyDescent="0.25"/>
    <row r="835" ht="30" customHeight="1" x14ac:dyDescent="0.25"/>
    <row r="836" ht="30" customHeight="1" x14ac:dyDescent="0.25"/>
    <row r="837" ht="30" customHeight="1" x14ac:dyDescent="0.25"/>
    <row r="838" ht="30" customHeight="1" x14ac:dyDescent="0.25"/>
    <row r="839" ht="30" customHeight="1" x14ac:dyDescent="0.25"/>
    <row r="840" ht="30" customHeight="1" x14ac:dyDescent="0.25"/>
    <row r="841" ht="30" customHeight="1" x14ac:dyDescent="0.25"/>
    <row r="842" ht="30" customHeight="1" x14ac:dyDescent="0.25"/>
    <row r="843" ht="30" customHeight="1" x14ac:dyDescent="0.25"/>
    <row r="844" ht="30" customHeight="1" x14ac:dyDescent="0.25"/>
    <row r="845" ht="30" customHeight="1" x14ac:dyDescent="0.25"/>
    <row r="846" ht="30" customHeight="1" x14ac:dyDescent="0.25"/>
    <row r="847" ht="30" customHeight="1" x14ac:dyDescent="0.25"/>
    <row r="848" ht="30" customHeight="1" x14ac:dyDescent="0.25"/>
    <row r="849" ht="30" customHeight="1" x14ac:dyDescent="0.25"/>
    <row r="850" ht="30" customHeight="1" x14ac:dyDescent="0.25"/>
    <row r="851" ht="30" customHeight="1" x14ac:dyDescent="0.25"/>
    <row r="852" ht="30" customHeight="1" x14ac:dyDescent="0.25"/>
    <row r="853" ht="30" customHeight="1" x14ac:dyDescent="0.25"/>
    <row r="854" ht="30" customHeight="1" x14ac:dyDescent="0.25"/>
    <row r="855" ht="30" customHeight="1" x14ac:dyDescent="0.25"/>
    <row r="856" ht="30" customHeight="1" x14ac:dyDescent="0.25"/>
    <row r="857" ht="30" customHeight="1" x14ac:dyDescent="0.25"/>
    <row r="858" ht="30" customHeight="1" x14ac:dyDescent="0.25"/>
    <row r="859" ht="30" customHeight="1" x14ac:dyDescent="0.25"/>
    <row r="860" ht="30" customHeight="1" x14ac:dyDescent="0.25"/>
    <row r="861" ht="30" customHeight="1" x14ac:dyDescent="0.25"/>
    <row r="862" ht="30" customHeight="1" x14ac:dyDescent="0.25"/>
    <row r="863" ht="30" customHeight="1" x14ac:dyDescent="0.25"/>
    <row r="864" ht="30" customHeight="1" x14ac:dyDescent="0.25"/>
    <row r="865" ht="30" customHeight="1" x14ac:dyDescent="0.25"/>
    <row r="866" ht="30" customHeight="1" x14ac:dyDescent="0.25"/>
    <row r="867" ht="30" customHeight="1" x14ac:dyDescent="0.25"/>
    <row r="868" ht="30" customHeight="1" x14ac:dyDescent="0.25"/>
    <row r="869" ht="30" customHeight="1" x14ac:dyDescent="0.25"/>
    <row r="870" ht="30" customHeight="1" x14ac:dyDescent="0.25"/>
    <row r="871" ht="30" customHeight="1" x14ac:dyDescent="0.25"/>
    <row r="872" ht="30" customHeight="1" x14ac:dyDescent="0.25"/>
    <row r="873" ht="30" customHeight="1" x14ac:dyDescent="0.25"/>
    <row r="874" ht="30" customHeight="1" x14ac:dyDescent="0.25"/>
    <row r="875" ht="30" customHeight="1" x14ac:dyDescent="0.25"/>
    <row r="876" ht="30" customHeight="1" x14ac:dyDescent="0.25"/>
    <row r="877" ht="30" customHeight="1" x14ac:dyDescent="0.25"/>
    <row r="878" ht="30" customHeight="1" x14ac:dyDescent="0.25"/>
    <row r="879" ht="30" customHeight="1" x14ac:dyDescent="0.25"/>
    <row r="880" ht="30" customHeight="1" x14ac:dyDescent="0.25"/>
    <row r="881" ht="30" customHeight="1" x14ac:dyDescent="0.25"/>
    <row r="882" ht="30" customHeight="1" x14ac:dyDescent="0.25"/>
    <row r="883" ht="30" customHeight="1" x14ac:dyDescent="0.25"/>
    <row r="884" ht="30" customHeight="1" x14ac:dyDescent="0.25"/>
    <row r="885" ht="30" customHeight="1" x14ac:dyDescent="0.25"/>
    <row r="886" ht="30" customHeight="1" x14ac:dyDescent="0.25"/>
    <row r="887" ht="30" customHeight="1" x14ac:dyDescent="0.25"/>
    <row r="888" ht="30" customHeight="1" x14ac:dyDescent="0.25"/>
    <row r="889" ht="30" customHeight="1" x14ac:dyDescent="0.25"/>
    <row r="890" ht="30" customHeight="1" x14ac:dyDescent="0.25"/>
    <row r="891" ht="30" customHeight="1" x14ac:dyDescent="0.25"/>
    <row r="892" ht="30" customHeight="1" x14ac:dyDescent="0.25"/>
    <row r="893" ht="30" customHeight="1" x14ac:dyDescent="0.25"/>
    <row r="894" ht="30" customHeight="1" x14ac:dyDescent="0.25"/>
    <row r="895" ht="30" customHeight="1" x14ac:dyDescent="0.25"/>
    <row r="896" ht="30" customHeight="1" x14ac:dyDescent="0.25"/>
    <row r="897" ht="30" customHeight="1" x14ac:dyDescent="0.25"/>
    <row r="898" ht="30" customHeight="1" x14ac:dyDescent="0.25"/>
    <row r="899" ht="30" customHeight="1" x14ac:dyDescent="0.25"/>
    <row r="900" ht="30" customHeight="1" x14ac:dyDescent="0.25"/>
    <row r="901" ht="30" customHeight="1" x14ac:dyDescent="0.25"/>
    <row r="902" ht="30" customHeight="1" x14ac:dyDescent="0.25"/>
    <row r="903" ht="30" customHeight="1" x14ac:dyDescent="0.25"/>
    <row r="904" ht="30" customHeight="1" x14ac:dyDescent="0.25"/>
    <row r="905" ht="30" customHeight="1" x14ac:dyDescent="0.25"/>
    <row r="906" ht="30" customHeight="1" x14ac:dyDescent="0.25"/>
    <row r="907" ht="30" customHeight="1" x14ac:dyDescent="0.25"/>
    <row r="908" ht="30" customHeight="1" x14ac:dyDescent="0.25"/>
    <row r="909" ht="30" customHeight="1" x14ac:dyDescent="0.25"/>
    <row r="910" ht="30" customHeight="1" x14ac:dyDescent="0.25"/>
    <row r="911" ht="30" customHeight="1" x14ac:dyDescent="0.25"/>
    <row r="912" ht="30" customHeight="1" x14ac:dyDescent="0.25"/>
    <row r="913" ht="30" customHeight="1" x14ac:dyDescent="0.25"/>
    <row r="914" ht="30" customHeight="1" x14ac:dyDescent="0.25"/>
    <row r="915" ht="30" customHeight="1" x14ac:dyDescent="0.25"/>
    <row r="916" ht="30" customHeight="1" x14ac:dyDescent="0.25"/>
    <row r="917" ht="30" customHeight="1" x14ac:dyDescent="0.25"/>
    <row r="918" ht="30" customHeight="1" x14ac:dyDescent="0.25"/>
    <row r="919" ht="30" customHeight="1" x14ac:dyDescent="0.25"/>
    <row r="920" ht="30" customHeight="1" x14ac:dyDescent="0.25"/>
    <row r="921" ht="30" customHeight="1" x14ac:dyDescent="0.25"/>
    <row r="922" ht="30" customHeight="1" x14ac:dyDescent="0.25"/>
    <row r="923" ht="30" customHeight="1" x14ac:dyDescent="0.25"/>
    <row r="924" ht="30" customHeight="1" x14ac:dyDescent="0.25"/>
    <row r="925" ht="30" customHeight="1" x14ac:dyDescent="0.25"/>
    <row r="926" ht="30" customHeight="1" x14ac:dyDescent="0.25"/>
    <row r="927" ht="30" customHeight="1" x14ac:dyDescent="0.25"/>
    <row r="928" ht="30" customHeight="1" x14ac:dyDescent="0.25"/>
    <row r="929" ht="30" customHeight="1" x14ac:dyDescent="0.25"/>
    <row r="930" ht="30" customHeight="1" x14ac:dyDescent="0.25"/>
    <row r="931" ht="30" customHeight="1" x14ac:dyDescent="0.25"/>
    <row r="932" ht="30" customHeight="1" x14ac:dyDescent="0.25"/>
    <row r="933" ht="30" customHeight="1" x14ac:dyDescent="0.25"/>
    <row r="934" ht="30" customHeight="1" x14ac:dyDescent="0.25"/>
    <row r="935" ht="30" customHeight="1" x14ac:dyDescent="0.25"/>
    <row r="936" ht="30" customHeight="1" x14ac:dyDescent="0.25"/>
    <row r="937" ht="30" customHeight="1" x14ac:dyDescent="0.25"/>
    <row r="938" ht="30" customHeight="1" x14ac:dyDescent="0.25"/>
    <row r="939" ht="30" customHeight="1" x14ac:dyDescent="0.25"/>
    <row r="940" ht="30" customHeight="1" x14ac:dyDescent="0.25"/>
    <row r="941" ht="30" customHeight="1" x14ac:dyDescent="0.25"/>
    <row r="942" ht="30" customHeight="1" x14ac:dyDescent="0.25"/>
    <row r="943" ht="30" customHeight="1" x14ac:dyDescent="0.25"/>
    <row r="944" ht="30" customHeight="1" x14ac:dyDescent="0.25"/>
    <row r="945" ht="30" customHeight="1" x14ac:dyDescent="0.25"/>
    <row r="946" ht="30" customHeight="1" x14ac:dyDescent="0.25"/>
    <row r="947" ht="30" customHeight="1" x14ac:dyDescent="0.25"/>
    <row r="948" ht="30" customHeight="1" x14ac:dyDescent="0.25"/>
    <row r="949" ht="30" customHeight="1" x14ac:dyDescent="0.25"/>
    <row r="950" ht="30" customHeight="1" x14ac:dyDescent="0.25"/>
    <row r="951" ht="30" customHeight="1" x14ac:dyDescent="0.25"/>
    <row r="952" ht="30" customHeight="1" x14ac:dyDescent="0.25"/>
    <row r="953" ht="30" customHeight="1" x14ac:dyDescent="0.25"/>
    <row r="954" ht="30" customHeight="1" x14ac:dyDescent="0.25"/>
    <row r="955" ht="30" customHeight="1" x14ac:dyDescent="0.25"/>
    <row r="956" ht="30" customHeight="1" x14ac:dyDescent="0.25"/>
    <row r="957" ht="30" customHeight="1" x14ac:dyDescent="0.25"/>
    <row r="958" ht="30" customHeight="1" x14ac:dyDescent="0.25"/>
    <row r="959" ht="30" customHeight="1" x14ac:dyDescent="0.25"/>
    <row r="960" ht="30" customHeight="1" x14ac:dyDescent="0.25"/>
    <row r="961" ht="30" customHeight="1" x14ac:dyDescent="0.25"/>
    <row r="962" ht="30" customHeight="1" x14ac:dyDescent="0.25"/>
    <row r="963" ht="30" customHeight="1" x14ac:dyDescent="0.25"/>
    <row r="964" ht="30" customHeight="1" x14ac:dyDescent="0.25"/>
    <row r="965" ht="30" customHeight="1" x14ac:dyDescent="0.25"/>
    <row r="966" ht="30" customHeight="1" x14ac:dyDescent="0.25"/>
    <row r="967" ht="30" customHeight="1" x14ac:dyDescent="0.25"/>
    <row r="968" ht="30" customHeight="1" x14ac:dyDescent="0.25"/>
    <row r="969" ht="30" customHeight="1" x14ac:dyDescent="0.25"/>
    <row r="970" ht="30" customHeight="1" x14ac:dyDescent="0.25"/>
    <row r="971" ht="30" customHeight="1" x14ac:dyDescent="0.25"/>
    <row r="972" ht="30" customHeight="1" x14ac:dyDescent="0.25"/>
    <row r="973" ht="30" customHeight="1" x14ac:dyDescent="0.25"/>
    <row r="974" ht="30" customHeight="1" x14ac:dyDescent="0.25"/>
    <row r="975" ht="30" customHeight="1" x14ac:dyDescent="0.25"/>
    <row r="976" ht="30" customHeight="1" x14ac:dyDescent="0.25"/>
    <row r="977" ht="30" customHeight="1" x14ac:dyDescent="0.25"/>
    <row r="978" ht="30" customHeight="1" x14ac:dyDescent="0.25"/>
    <row r="979" ht="30" customHeight="1" x14ac:dyDescent="0.25"/>
    <row r="980" ht="30" customHeight="1" x14ac:dyDescent="0.25"/>
    <row r="981" ht="30" customHeight="1" x14ac:dyDescent="0.25"/>
    <row r="982" ht="30" customHeight="1" x14ac:dyDescent="0.25"/>
    <row r="983" ht="30" customHeight="1" x14ac:dyDescent="0.25"/>
    <row r="984" ht="30" customHeight="1" x14ac:dyDescent="0.25"/>
    <row r="985" ht="30" customHeight="1" x14ac:dyDescent="0.25"/>
    <row r="986" ht="30" customHeight="1" x14ac:dyDescent="0.25"/>
    <row r="987" ht="30" customHeight="1" x14ac:dyDescent="0.25"/>
    <row r="988" ht="30" customHeight="1" x14ac:dyDescent="0.25"/>
    <row r="989" ht="30" customHeight="1" x14ac:dyDescent="0.25"/>
    <row r="990" ht="30" customHeight="1" x14ac:dyDescent="0.25"/>
    <row r="991" ht="30" customHeight="1" x14ac:dyDescent="0.25"/>
    <row r="992" ht="30" customHeight="1" x14ac:dyDescent="0.25"/>
    <row r="993" ht="30" customHeight="1" x14ac:dyDescent="0.25"/>
    <row r="994" ht="30" customHeight="1" x14ac:dyDescent="0.25"/>
    <row r="995" ht="30" customHeight="1" x14ac:dyDescent="0.25"/>
    <row r="996" ht="30" customHeight="1" x14ac:dyDescent="0.25"/>
    <row r="997" ht="30" customHeight="1" x14ac:dyDescent="0.25"/>
    <row r="998" ht="30" customHeight="1" x14ac:dyDescent="0.25"/>
    <row r="999" ht="30" customHeight="1" x14ac:dyDescent="0.25"/>
    <row r="1000" ht="30" customHeight="1" x14ac:dyDescent="0.25"/>
    <row r="1001" ht="30" customHeight="1" x14ac:dyDescent="0.25"/>
    <row r="1002" ht="30" customHeight="1" x14ac:dyDescent="0.25"/>
    <row r="1003" ht="30" customHeight="1" x14ac:dyDescent="0.25"/>
    <row r="1004" ht="30" customHeight="1" x14ac:dyDescent="0.25"/>
    <row r="1005" ht="30" customHeight="1" x14ac:dyDescent="0.25"/>
    <row r="1006" ht="30" customHeight="1" x14ac:dyDescent="0.25"/>
    <row r="1007" ht="30" customHeight="1" x14ac:dyDescent="0.25"/>
    <row r="1008" ht="30" customHeight="1" x14ac:dyDescent="0.25"/>
    <row r="1009" ht="30" customHeight="1" x14ac:dyDescent="0.25"/>
    <row r="1010" ht="30" customHeight="1" x14ac:dyDescent="0.25"/>
    <row r="1011" ht="30" customHeight="1" x14ac:dyDescent="0.25"/>
    <row r="1012" ht="30" customHeight="1" x14ac:dyDescent="0.25"/>
    <row r="1013" ht="30" customHeight="1" x14ac:dyDescent="0.25"/>
    <row r="1014" ht="30" customHeight="1" x14ac:dyDescent="0.25"/>
    <row r="1015" ht="30" customHeight="1" x14ac:dyDescent="0.25"/>
    <row r="1016" ht="30" customHeight="1" x14ac:dyDescent="0.25"/>
    <row r="1017" ht="30" customHeight="1" x14ac:dyDescent="0.25"/>
    <row r="1018" ht="30" customHeight="1" x14ac:dyDescent="0.25"/>
    <row r="1019" ht="30" customHeight="1" x14ac:dyDescent="0.25"/>
    <row r="1020" ht="30" customHeight="1" x14ac:dyDescent="0.25"/>
    <row r="1021" ht="30" customHeight="1" x14ac:dyDescent="0.25"/>
    <row r="1022" ht="30" customHeight="1" x14ac:dyDescent="0.25"/>
    <row r="1023" ht="30" customHeight="1" x14ac:dyDescent="0.25"/>
    <row r="1024" ht="30" customHeight="1" x14ac:dyDescent="0.25"/>
    <row r="1025" ht="30" customHeight="1" x14ac:dyDescent="0.25"/>
    <row r="1026" ht="30" customHeight="1" x14ac:dyDescent="0.25"/>
    <row r="1027" ht="30" customHeight="1" x14ac:dyDescent="0.25"/>
    <row r="1028" ht="30" customHeight="1" x14ac:dyDescent="0.25"/>
    <row r="1029" ht="30" customHeight="1" x14ac:dyDescent="0.25"/>
    <row r="1030" ht="30" customHeight="1" x14ac:dyDescent="0.25"/>
    <row r="1031" ht="30" customHeight="1" x14ac:dyDescent="0.25"/>
    <row r="1032" ht="30" customHeight="1" x14ac:dyDescent="0.25"/>
    <row r="1033" ht="30" customHeight="1" x14ac:dyDescent="0.25"/>
    <row r="1034" ht="30" customHeight="1" x14ac:dyDescent="0.25"/>
    <row r="1035" ht="30" customHeight="1" x14ac:dyDescent="0.25"/>
    <row r="1036" ht="30" customHeight="1" x14ac:dyDescent="0.25"/>
    <row r="1037" ht="30" customHeight="1" x14ac:dyDescent="0.25"/>
    <row r="1038" ht="30" customHeight="1" x14ac:dyDescent="0.25"/>
    <row r="1039" ht="30" customHeight="1" x14ac:dyDescent="0.25"/>
    <row r="1040" ht="30" customHeight="1" x14ac:dyDescent="0.25"/>
    <row r="1041" ht="30" customHeight="1" x14ac:dyDescent="0.25"/>
    <row r="1042" ht="30" customHeight="1" x14ac:dyDescent="0.25"/>
    <row r="1043" ht="30" customHeight="1" x14ac:dyDescent="0.25"/>
    <row r="1044" ht="30" customHeight="1" x14ac:dyDescent="0.25"/>
    <row r="1045" ht="30" customHeight="1" x14ac:dyDescent="0.25"/>
    <row r="1046" ht="30" customHeight="1" x14ac:dyDescent="0.25"/>
    <row r="1047" ht="30" customHeight="1" x14ac:dyDescent="0.25"/>
    <row r="1048" ht="30" customHeight="1" x14ac:dyDescent="0.25"/>
    <row r="1049" ht="30" customHeight="1" x14ac:dyDescent="0.25"/>
    <row r="1050" ht="30" customHeight="1" x14ac:dyDescent="0.25"/>
    <row r="1051" ht="30" customHeight="1" x14ac:dyDescent="0.25"/>
    <row r="1052" ht="30" customHeight="1" x14ac:dyDescent="0.25"/>
    <row r="1053" ht="30" customHeight="1" x14ac:dyDescent="0.25"/>
    <row r="1054" ht="30" customHeight="1" x14ac:dyDescent="0.25"/>
    <row r="1055" ht="30" customHeight="1" x14ac:dyDescent="0.25"/>
    <row r="1056" ht="30" customHeight="1" x14ac:dyDescent="0.25"/>
    <row r="1057" ht="30" customHeight="1" x14ac:dyDescent="0.25"/>
    <row r="1058" ht="30" customHeight="1" x14ac:dyDescent="0.25"/>
    <row r="1059" ht="30" customHeight="1" x14ac:dyDescent="0.25"/>
    <row r="1060" ht="30" customHeight="1" x14ac:dyDescent="0.25"/>
    <row r="1061" ht="30" customHeight="1" x14ac:dyDescent="0.25"/>
    <row r="1062" ht="30" customHeight="1" x14ac:dyDescent="0.25"/>
    <row r="1063" ht="30" customHeight="1" x14ac:dyDescent="0.25"/>
    <row r="1064" ht="30" customHeight="1" x14ac:dyDescent="0.25"/>
    <row r="1065" ht="30" customHeight="1" x14ac:dyDescent="0.25"/>
    <row r="1066" ht="30" customHeight="1" x14ac:dyDescent="0.25"/>
    <row r="1067" ht="30" customHeight="1" x14ac:dyDescent="0.25"/>
    <row r="1068" ht="30" customHeight="1" x14ac:dyDescent="0.25"/>
    <row r="1069" ht="30" customHeight="1" x14ac:dyDescent="0.25"/>
    <row r="1070" ht="30" customHeight="1" x14ac:dyDescent="0.25"/>
    <row r="1071" ht="30" customHeight="1" x14ac:dyDescent="0.25"/>
    <row r="1072" ht="30" customHeight="1" x14ac:dyDescent="0.25"/>
    <row r="1073" ht="30" customHeight="1" x14ac:dyDescent="0.25"/>
    <row r="1074" ht="30" customHeight="1" x14ac:dyDescent="0.25"/>
    <row r="1075" ht="30" customHeight="1" x14ac:dyDescent="0.25"/>
    <row r="1076" ht="30" customHeight="1" x14ac:dyDescent="0.25"/>
    <row r="1077" ht="30" customHeight="1" x14ac:dyDescent="0.25"/>
    <row r="1078" ht="30" customHeight="1" x14ac:dyDescent="0.25"/>
    <row r="1079" ht="30" customHeight="1" x14ac:dyDescent="0.25"/>
    <row r="1080" ht="30" customHeight="1" x14ac:dyDescent="0.25"/>
    <row r="1081" ht="30" customHeight="1" x14ac:dyDescent="0.25"/>
    <row r="1082" ht="30" customHeight="1" x14ac:dyDescent="0.25"/>
    <row r="1083" ht="30" customHeight="1" x14ac:dyDescent="0.25"/>
    <row r="1084" ht="30" customHeight="1" x14ac:dyDescent="0.25"/>
    <row r="1085" ht="30" customHeight="1" x14ac:dyDescent="0.25"/>
    <row r="1086" ht="30" customHeight="1" x14ac:dyDescent="0.25"/>
    <row r="1087" ht="30" customHeight="1" x14ac:dyDescent="0.25"/>
    <row r="1088" ht="30" customHeight="1" x14ac:dyDescent="0.25"/>
    <row r="1089" ht="30" customHeight="1" x14ac:dyDescent="0.25"/>
    <row r="1090" ht="30" customHeight="1" x14ac:dyDescent="0.25"/>
    <row r="1091" ht="30" customHeight="1" x14ac:dyDescent="0.25"/>
    <row r="1092" ht="30" customHeight="1" x14ac:dyDescent="0.25"/>
    <row r="1093" ht="30" customHeight="1" x14ac:dyDescent="0.25"/>
    <row r="1094" ht="30" customHeight="1" x14ac:dyDescent="0.25"/>
    <row r="1095" ht="30" customHeight="1" x14ac:dyDescent="0.25"/>
    <row r="1096" ht="30" customHeight="1" x14ac:dyDescent="0.25"/>
    <row r="1097" ht="30" customHeight="1" x14ac:dyDescent="0.25"/>
    <row r="1098" ht="30" customHeight="1" x14ac:dyDescent="0.25"/>
    <row r="1099" ht="30" customHeight="1" x14ac:dyDescent="0.25"/>
    <row r="1100" ht="30" customHeight="1" x14ac:dyDescent="0.25"/>
    <row r="1101" ht="30" customHeight="1" x14ac:dyDescent="0.25"/>
    <row r="1102" ht="30" customHeight="1" x14ac:dyDescent="0.25"/>
    <row r="1103" ht="30" customHeight="1" x14ac:dyDescent="0.25"/>
    <row r="1104" ht="30" customHeight="1" x14ac:dyDescent="0.25"/>
    <row r="1105" ht="30" customHeight="1" x14ac:dyDescent="0.25"/>
    <row r="1106" ht="30" customHeight="1" x14ac:dyDescent="0.25"/>
    <row r="1107" ht="30" customHeight="1" x14ac:dyDescent="0.25"/>
    <row r="1108" ht="30" customHeight="1" x14ac:dyDescent="0.25"/>
    <row r="1109" ht="30" customHeight="1" x14ac:dyDescent="0.25"/>
    <row r="1110" ht="30" customHeight="1" x14ac:dyDescent="0.25"/>
    <row r="1111" ht="30" customHeight="1" x14ac:dyDescent="0.25"/>
    <row r="1112" ht="30" customHeight="1" x14ac:dyDescent="0.25"/>
    <row r="1113" ht="30" customHeight="1" x14ac:dyDescent="0.25"/>
    <row r="1114" ht="30" customHeight="1" x14ac:dyDescent="0.25"/>
    <row r="1115" ht="30" customHeight="1" x14ac:dyDescent="0.25"/>
    <row r="1116" ht="30" customHeight="1" x14ac:dyDescent="0.25"/>
    <row r="1117" ht="30" customHeight="1" x14ac:dyDescent="0.25"/>
    <row r="1118" ht="30" customHeight="1" x14ac:dyDescent="0.25"/>
    <row r="1119" ht="30" customHeight="1" x14ac:dyDescent="0.25"/>
    <row r="1120" ht="30" customHeight="1" x14ac:dyDescent="0.25"/>
    <row r="1121" ht="30" customHeight="1" x14ac:dyDescent="0.25"/>
    <row r="1122" ht="30" customHeight="1" x14ac:dyDescent="0.25"/>
    <row r="1123" ht="30" customHeight="1" x14ac:dyDescent="0.25"/>
    <row r="1124" ht="30" customHeight="1" x14ac:dyDescent="0.25"/>
    <row r="1125" ht="30" customHeight="1" x14ac:dyDescent="0.25"/>
    <row r="1126" ht="30" customHeight="1" x14ac:dyDescent="0.25"/>
    <row r="1127" ht="30" customHeight="1" x14ac:dyDescent="0.25"/>
    <row r="1128" ht="30" customHeight="1" x14ac:dyDescent="0.25"/>
    <row r="1129" ht="30" customHeight="1" x14ac:dyDescent="0.25"/>
    <row r="1130" ht="30" customHeight="1" x14ac:dyDescent="0.25"/>
    <row r="1131" ht="30" customHeight="1" x14ac:dyDescent="0.25"/>
    <row r="1132" ht="30" customHeight="1" x14ac:dyDescent="0.25"/>
    <row r="1133" ht="30" customHeight="1" x14ac:dyDescent="0.25"/>
    <row r="1134" ht="30" customHeight="1" x14ac:dyDescent="0.25"/>
    <row r="1135" ht="30" customHeight="1" x14ac:dyDescent="0.25"/>
    <row r="1136" ht="30" customHeight="1" x14ac:dyDescent="0.25"/>
    <row r="1137" ht="30" customHeight="1" x14ac:dyDescent="0.25"/>
    <row r="1138" ht="30" customHeight="1" x14ac:dyDescent="0.25"/>
    <row r="1139" ht="30" customHeight="1" x14ac:dyDescent="0.25"/>
    <row r="1140" ht="30" customHeight="1" x14ac:dyDescent="0.25"/>
    <row r="1141" ht="30" customHeight="1" x14ac:dyDescent="0.25"/>
    <row r="1142" ht="30" customHeight="1" x14ac:dyDescent="0.25"/>
    <row r="1143" ht="30" customHeight="1" x14ac:dyDescent="0.25"/>
    <row r="1144" ht="30" customHeight="1" x14ac:dyDescent="0.25"/>
    <row r="1145" ht="30" customHeight="1" x14ac:dyDescent="0.25"/>
    <row r="1146" ht="30" customHeight="1" x14ac:dyDescent="0.25"/>
    <row r="1147" ht="30" customHeight="1" x14ac:dyDescent="0.25"/>
    <row r="1148" ht="30" customHeight="1" x14ac:dyDescent="0.25"/>
    <row r="1149" ht="30" customHeight="1" x14ac:dyDescent="0.25"/>
    <row r="1150" ht="30" customHeight="1" x14ac:dyDescent="0.25"/>
    <row r="1151" ht="30" customHeight="1" x14ac:dyDescent="0.25"/>
    <row r="1152" ht="30" customHeight="1" x14ac:dyDescent="0.25"/>
    <row r="1153" ht="30" customHeight="1" x14ac:dyDescent="0.25"/>
    <row r="1154" ht="30" customHeight="1" x14ac:dyDescent="0.25"/>
    <row r="1155" ht="30" customHeight="1" x14ac:dyDescent="0.25"/>
    <row r="1156" ht="30" customHeight="1" x14ac:dyDescent="0.25"/>
    <row r="1157" ht="30" customHeight="1" x14ac:dyDescent="0.25"/>
    <row r="1158" ht="30" customHeight="1" x14ac:dyDescent="0.25"/>
    <row r="1159" ht="30" customHeight="1" x14ac:dyDescent="0.25"/>
    <row r="1160" ht="30" customHeight="1" x14ac:dyDescent="0.25"/>
    <row r="1161" ht="30" customHeight="1" x14ac:dyDescent="0.25"/>
    <row r="1162" ht="30" customHeight="1" x14ac:dyDescent="0.25"/>
    <row r="1163" ht="30" customHeight="1" x14ac:dyDescent="0.25"/>
    <row r="1164" ht="30" customHeight="1" x14ac:dyDescent="0.25"/>
    <row r="1165" ht="30" customHeight="1" x14ac:dyDescent="0.25"/>
    <row r="1166" ht="30" customHeight="1" x14ac:dyDescent="0.25"/>
    <row r="1167" ht="30" customHeight="1" x14ac:dyDescent="0.25"/>
    <row r="1168" ht="30" customHeight="1" x14ac:dyDescent="0.25"/>
    <row r="1169" ht="30" customHeight="1" x14ac:dyDescent="0.25"/>
    <row r="1170" ht="30" customHeight="1" x14ac:dyDescent="0.25"/>
    <row r="1171" ht="30" customHeight="1" x14ac:dyDescent="0.25"/>
    <row r="1172" ht="30" customHeight="1" x14ac:dyDescent="0.25"/>
    <row r="1173" ht="30" customHeight="1" x14ac:dyDescent="0.25"/>
    <row r="1174" ht="30" customHeight="1" x14ac:dyDescent="0.25"/>
    <row r="1175" ht="30" customHeight="1" x14ac:dyDescent="0.25"/>
    <row r="1176" ht="30" customHeight="1" x14ac:dyDescent="0.25"/>
    <row r="1177" ht="30" customHeight="1" x14ac:dyDescent="0.25"/>
    <row r="1178" ht="30" customHeight="1" x14ac:dyDescent="0.25"/>
    <row r="1179" ht="30" customHeight="1" x14ac:dyDescent="0.25"/>
    <row r="1180" ht="30" customHeight="1" x14ac:dyDescent="0.25"/>
    <row r="1181" ht="30" customHeight="1" x14ac:dyDescent="0.25"/>
    <row r="1182" ht="30" customHeight="1" x14ac:dyDescent="0.25"/>
    <row r="1183" ht="30" customHeight="1" x14ac:dyDescent="0.25"/>
    <row r="1184" ht="30" customHeight="1" x14ac:dyDescent="0.25"/>
    <row r="1185" ht="30" customHeight="1" x14ac:dyDescent="0.25"/>
    <row r="1186" ht="30" customHeight="1" x14ac:dyDescent="0.25"/>
    <row r="1187" ht="30" customHeight="1" x14ac:dyDescent="0.25"/>
    <row r="1188" ht="30" customHeight="1" x14ac:dyDescent="0.25"/>
    <row r="1189" ht="30" customHeight="1" x14ac:dyDescent="0.25"/>
    <row r="1190" ht="30" customHeight="1" x14ac:dyDescent="0.25"/>
    <row r="1191" ht="30" customHeight="1" x14ac:dyDescent="0.25"/>
    <row r="1192" ht="30" customHeight="1" x14ac:dyDescent="0.25"/>
    <row r="1193" ht="30" customHeight="1" x14ac:dyDescent="0.25"/>
    <row r="1194" ht="30" customHeight="1" x14ac:dyDescent="0.25"/>
    <row r="1195" ht="30" customHeight="1" x14ac:dyDescent="0.25"/>
    <row r="1196" ht="30" customHeight="1" x14ac:dyDescent="0.25"/>
    <row r="1197" ht="30" customHeight="1" x14ac:dyDescent="0.25"/>
    <row r="1198" ht="30" customHeight="1" x14ac:dyDescent="0.25"/>
    <row r="1199" ht="30" customHeight="1" x14ac:dyDescent="0.25"/>
    <row r="1200" ht="30" customHeight="1" x14ac:dyDescent="0.25"/>
    <row r="1201" ht="30" customHeight="1" x14ac:dyDescent="0.25"/>
    <row r="1202" ht="30" customHeight="1" x14ac:dyDescent="0.25"/>
    <row r="1203" ht="30" customHeight="1" x14ac:dyDescent="0.25"/>
    <row r="1204" ht="30" customHeight="1" x14ac:dyDescent="0.25"/>
    <row r="1205" ht="30" customHeight="1" x14ac:dyDescent="0.25"/>
    <row r="1206" ht="30" customHeight="1" x14ac:dyDescent="0.25"/>
    <row r="1207" ht="30" customHeight="1" x14ac:dyDescent="0.25"/>
    <row r="1208" ht="30" customHeight="1" x14ac:dyDescent="0.25"/>
    <row r="1209" ht="30" customHeight="1" x14ac:dyDescent="0.25"/>
    <row r="1210" ht="30" customHeight="1" x14ac:dyDescent="0.25"/>
    <row r="1211" ht="30" customHeight="1" x14ac:dyDescent="0.25"/>
    <row r="1212" ht="30" customHeight="1" x14ac:dyDescent="0.25"/>
    <row r="1213" ht="30" customHeight="1" x14ac:dyDescent="0.25"/>
    <row r="1214" ht="30" customHeight="1" x14ac:dyDescent="0.25"/>
    <row r="1215" ht="30" customHeight="1" x14ac:dyDescent="0.25"/>
    <row r="1216" ht="30" customHeight="1" x14ac:dyDescent="0.25"/>
    <row r="1217" ht="30" customHeight="1" x14ac:dyDescent="0.25"/>
    <row r="1218" ht="30" customHeight="1" x14ac:dyDescent="0.25"/>
    <row r="1219" ht="30" customHeight="1" x14ac:dyDescent="0.25"/>
    <row r="1220" ht="30" customHeight="1" x14ac:dyDescent="0.25"/>
    <row r="1221" ht="30" customHeight="1" x14ac:dyDescent="0.25"/>
    <row r="1222" ht="30" customHeight="1" x14ac:dyDescent="0.25"/>
    <row r="1223" ht="30" customHeight="1" x14ac:dyDescent="0.25"/>
    <row r="1224" ht="30" customHeight="1" x14ac:dyDescent="0.25"/>
    <row r="1225" ht="30" customHeight="1" x14ac:dyDescent="0.25"/>
    <row r="1226" ht="30" customHeight="1" x14ac:dyDescent="0.25"/>
    <row r="1227" ht="30" customHeight="1" x14ac:dyDescent="0.25"/>
    <row r="1228" ht="30" customHeight="1" x14ac:dyDescent="0.25"/>
    <row r="1229" ht="30" customHeight="1" x14ac:dyDescent="0.25"/>
    <row r="1230" ht="30" customHeight="1" x14ac:dyDescent="0.25"/>
    <row r="1231" ht="30" customHeight="1" x14ac:dyDescent="0.25"/>
    <row r="1232" ht="30" customHeight="1" x14ac:dyDescent="0.25"/>
    <row r="1233" ht="30" customHeight="1" x14ac:dyDescent="0.25"/>
    <row r="1234" ht="30" customHeight="1" x14ac:dyDescent="0.25"/>
    <row r="1235" ht="30" customHeight="1" x14ac:dyDescent="0.25"/>
    <row r="1236" ht="30" customHeight="1" x14ac:dyDescent="0.25"/>
    <row r="1237" ht="30" customHeight="1" x14ac:dyDescent="0.25"/>
    <row r="1238" ht="30" customHeight="1" x14ac:dyDescent="0.25"/>
    <row r="1239" ht="30" customHeight="1" x14ac:dyDescent="0.25"/>
    <row r="1240" ht="30" customHeight="1" x14ac:dyDescent="0.25"/>
    <row r="1241" ht="30" customHeight="1" x14ac:dyDescent="0.25"/>
    <row r="1242" ht="30" customHeight="1" x14ac:dyDescent="0.25"/>
    <row r="1243" ht="30" customHeight="1" x14ac:dyDescent="0.25"/>
    <row r="1244" ht="30" customHeight="1" x14ac:dyDescent="0.25"/>
    <row r="1245" ht="30" customHeight="1" x14ac:dyDescent="0.25"/>
    <row r="1246" ht="30" customHeight="1" x14ac:dyDescent="0.25"/>
    <row r="1247" ht="30" customHeight="1" x14ac:dyDescent="0.25"/>
    <row r="1248" ht="30" customHeight="1" x14ac:dyDescent="0.25"/>
    <row r="1249" ht="30" customHeight="1" x14ac:dyDescent="0.25"/>
    <row r="1250" ht="30" customHeight="1" x14ac:dyDescent="0.25"/>
    <row r="1251" ht="30" customHeight="1" x14ac:dyDescent="0.25"/>
    <row r="1252" ht="30" customHeight="1" x14ac:dyDescent="0.25"/>
    <row r="1253" ht="30" customHeight="1" x14ac:dyDescent="0.25"/>
    <row r="1254" ht="30" customHeight="1" x14ac:dyDescent="0.25"/>
    <row r="1255" ht="30" customHeight="1" x14ac:dyDescent="0.25"/>
    <row r="1256" ht="30" customHeight="1" x14ac:dyDescent="0.25"/>
    <row r="1257" ht="30" customHeight="1" x14ac:dyDescent="0.25"/>
    <row r="1258" ht="30" customHeight="1" x14ac:dyDescent="0.25"/>
    <row r="1259" ht="30" customHeight="1" x14ac:dyDescent="0.25"/>
    <row r="1260" ht="30" customHeight="1" x14ac:dyDescent="0.25"/>
    <row r="1261" ht="30" customHeight="1" x14ac:dyDescent="0.25"/>
    <row r="1262" ht="30" customHeight="1" x14ac:dyDescent="0.25"/>
    <row r="1263" ht="30" customHeight="1" x14ac:dyDescent="0.25"/>
    <row r="1264" ht="30" customHeight="1" x14ac:dyDescent="0.25"/>
    <row r="1265" ht="30" customHeight="1" x14ac:dyDescent="0.25"/>
  </sheetData>
  <dataConsolidate/>
  <mergeCells count="2">
    <mergeCell ref="B1:C1"/>
    <mergeCell ref="B2:C2"/>
  </mergeCells>
  <phoneticPr fontId="5"/>
  <dataValidations count="5">
    <dataValidation allowBlank="1" showInputMessage="1" showErrorMessage="1" prompt="このブックで月間家計簿を作成します。収入と支出のワークシートに詳細を入力します。このワークシートで、概要テーブルは自動的に更新されます" sqref="A1"/>
    <dataValidation allowBlank="1" showInputMessage="1" showErrorMessage="1" prompt="このセルにはこのブックのタイトルが表示されます" sqref="B1:C1"/>
    <dataValidation allowBlank="1" showInputMessage="1" showErrorMessage="1" prompt="下のテーブルの概要は自動的に更新されます。" sqref="B2:C2"/>
    <dataValidation allowBlank="1" showInputMessage="1" showErrorMessage="1" prompt="差額概要はこの見出しの下のこの列に表示されます。" sqref="B3"/>
    <dataValidation allowBlank="1" showInputMessage="1" showErrorMessage="1" prompt="金額はこの見出しの下のこの列で自動的に計算されます。" sqref="C3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B1:C6"/>
  <sheetViews>
    <sheetView showGridLines="0" workbookViewId="0"/>
  </sheetViews>
  <sheetFormatPr defaultRowHeight="30" customHeight="1" x14ac:dyDescent="0.25"/>
  <cols>
    <col min="1" max="1" width="2.33203125" style="2" customWidth="1"/>
    <col min="2" max="2" width="76.5546875" style="2" customWidth="1"/>
    <col min="3" max="3" width="14.33203125" style="2" customWidth="1"/>
    <col min="4" max="4" width="2.77734375" style="2" customWidth="1"/>
    <col min="5" max="16384" width="8.88671875" style="2"/>
  </cols>
  <sheetData>
    <row r="1" spans="2:3" ht="41.25" customHeight="1" thickBot="1" x14ac:dyDescent="0.5">
      <c r="B1" s="17" t="str">
        <f>Workbook_Title</f>
        <v>月間家計簿</v>
      </c>
      <c r="C1" s="17"/>
    </row>
    <row r="2" spans="2:3" ht="32.25" customHeight="1" thickTop="1" x14ac:dyDescent="0.3">
      <c r="B2" s="18" t="s">
        <v>7</v>
      </c>
      <c r="C2" s="18"/>
    </row>
    <row r="3" spans="2:3" ht="30" customHeight="1" x14ac:dyDescent="0.25">
      <c r="B3" s="10" t="s">
        <v>7</v>
      </c>
      <c r="C3" s="11" t="s">
        <v>6</v>
      </c>
    </row>
    <row r="4" spans="2:3" ht="30" customHeight="1" x14ac:dyDescent="0.25">
      <c r="B4" s="9" t="s">
        <v>8</v>
      </c>
      <c r="C4" s="12">
        <f>ProjectedExpenses</f>
        <v>4486</v>
      </c>
    </row>
    <row r="5" spans="2:3" ht="30" customHeight="1" x14ac:dyDescent="0.25">
      <c r="B5" s="9" t="s">
        <v>9</v>
      </c>
      <c r="C5" s="12">
        <f>ActualExpenses</f>
        <v>4603</v>
      </c>
    </row>
    <row r="6" spans="2:3" ht="30" customHeight="1" x14ac:dyDescent="0.25">
      <c r="B6" s="9" t="s">
        <v>10</v>
      </c>
      <c r="C6" s="12">
        <f>C4-C5</f>
        <v>-117</v>
      </c>
    </row>
  </sheetData>
  <mergeCells count="2">
    <mergeCell ref="B1:C1"/>
    <mergeCell ref="B2:C2"/>
  </mergeCells>
  <phoneticPr fontId="5"/>
  <dataValidations count="5">
    <dataValidation allowBlank="1" showInputMessage="1" showErrorMessage="1" prompt="このブックのタイトルは、概要ワークシートのセル B1 からのものです" sqref="B1:C1"/>
    <dataValidation allowBlank="1" showInputMessage="1" showErrorMessage="1" prompt="合計は下のテーブルで自動的に更新されます" sqref="B2:C2"/>
    <dataValidation allowBlank="1" showInputMessage="1" showErrorMessage="1" prompt="合計の概要はこの見出しの下のこの列に表示されます。" sqref="B3"/>
    <dataValidation allowBlank="1" showInputMessage="1" showErrorMessage="1" prompt="金額はこの見出しの下のこの列で自動的に計算されます。" sqref="C3"/>
    <dataValidation allowBlank="1" showInputMessage="1" showErrorMessage="1" prompt="このワークシートで合計テーブルは自動的に更新されます" sqref="A1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autoPageBreaks="0" fitToPage="1"/>
  </sheetPr>
  <dimension ref="B1:E7"/>
  <sheetViews>
    <sheetView showGridLines="0" workbookViewId="0"/>
  </sheetViews>
  <sheetFormatPr defaultRowHeight="30" customHeight="1" x14ac:dyDescent="0.25"/>
  <cols>
    <col min="1" max="1" width="2.33203125" style="2" customWidth="1"/>
    <col min="2" max="2" width="49.44140625" style="2" customWidth="1"/>
    <col min="3" max="5" width="14.33203125" style="2" customWidth="1"/>
    <col min="6" max="6" width="2.77734375" style="2" customWidth="1"/>
    <col min="7" max="16384" width="8.88671875" style="2"/>
  </cols>
  <sheetData>
    <row r="1" spans="2:5" ht="41.25" customHeight="1" thickBot="1" x14ac:dyDescent="0.5">
      <c r="B1" s="17" t="str">
        <f>Workbook_Title</f>
        <v>月間家計簿</v>
      </c>
      <c r="C1" s="17"/>
      <c r="D1" s="17"/>
      <c r="E1" s="17"/>
    </row>
    <row r="2" spans="2:5" ht="32.25" customHeight="1" thickTop="1" x14ac:dyDescent="0.3">
      <c r="B2" s="18" t="s">
        <v>11</v>
      </c>
      <c r="C2" s="18"/>
      <c r="D2" s="18"/>
      <c r="E2" s="18"/>
    </row>
    <row r="3" spans="2:5" ht="30" customHeight="1" x14ac:dyDescent="0.25">
      <c r="B3" s="8" t="s">
        <v>12</v>
      </c>
      <c r="C3" s="8" t="s">
        <v>17</v>
      </c>
      <c r="D3" s="8" t="s">
        <v>18</v>
      </c>
      <c r="E3" s="8" t="s">
        <v>19</v>
      </c>
    </row>
    <row r="4" spans="2:5" ht="30" customHeight="1" x14ac:dyDescent="0.25">
      <c r="B4" s="9" t="s">
        <v>13</v>
      </c>
      <c r="C4" s="13">
        <v>4000</v>
      </c>
      <c r="D4" s="13">
        <v>4000</v>
      </c>
      <c r="E4" s="14">
        <f>IncomeTable[[#This Row],[予測]]-IncomeTable[[#This Row],[実績]]</f>
        <v>0</v>
      </c>
    </row>
    <row r="5" spans="2:5" ht="30" customHeight="1" x14ac:dyDescent="0.25">
      <c r="B5" s="9" t="s">
        <v>14</v>
      </c>
      <c r="C5" s="13">
        <v>1300</v>
      </c>
      <c r="D5" s="13">
        <v>1300</v>
      </c>
      <c r="E5" s="14">
        <f>IncomeTable[[#This Row],[予測]]-IncomeTable[[#This Row],[実績]]</f>
        <v>0</v>
      </c>
    </row>
    <row r="6" spans="2:5" ht="30" customHeight="1" x14ac:dyDescent="0.25">
      <c r="B6" s="9" t="s">
        <v>15</v>
      </c>
      <c r="C6" s="13">
        <v>300</v>
      </c>
      <c r="D6" s="13">
        <v>300</v>
      </c>
      <c r="E6" s="14">
        <f>IncomeTable[[#This Row],[予測]]-IncomeTable[[#This Row],[実績]]</f>
        <v>0</v>
      </c>
    </row>
    <row r="7" spans="2:5" ht="30" customHeight="1" x14ac:dyDescent="0.25">
      <c r="B7" s="9" t="s">
        <v>16</v>
      </c>
      <c r="C7" s="13">
        <f>SUBTOTAL(109,IncomeTable[予測])</f>
        <v>5600</v>
      </c>
      <c r="D7" s="13">
        <f>SUBTOTAL(109,IncomeTable[実績])</f>
        <v>5600</v>
      </c>
      <c r="E7" s="14">
        <f>SUBTOTAL(109,IncomeTable[差額])</f>
        <v>0</v>
      </c>
    </row>
  </sheetData>
  <mergeCells count="2">
    <mergeCell ref="B1:E1"/>
    <mergeCell ref="B2:E2"/>
  </mergeCells>
  <phoneticPr fontId="5"/>
  <dataValidations count="7">
    <dataValidation allowBlank="1" showInputMessage="1" showErrorMessage="1" prompt="このワークシートの収入テーブルに収入の詳細を入力します。" sqref="A1"/>
    <dataValidation allowBlank="1" showInputMessage="1" showErrorMessage="1" prompt="下のテーブルには収入の詳細を入力します" sqref="B2:E2"/>
    <dataValidation allowBlank="1" showInputMessage="1" showErrorMessage="1" prompt="この見出しの下のこの列に予測収入の詳細を入力します" sqref="B3"/>
    <dataValidation allowBlank="1" showInputMessage="1" showErrorMessage="1" prompt="この見出しの下のこの列に予測額を入力します" sqref="C3"/>
    <dataValidation allowBlank="1" showInputMessage="1" showErrorMessage="1" prompt="この見出しの下のこの列に実績額を入力します" sqref="D3"/>
    <dataValidation allowBlank="1" showInputMessage="1" showErrorMessage="1" prompt="この見出しの下のこの列では、差額が自動計算されます" sqref="E3"/>
    <dataValidation allowBlank="1" showInputMessage="1" showErrorMessage="1" prompt="このブックのタイトルは、概要ワークシートのセル B1 からのものです" sqref="B1:E1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autoPageBreaks="0" fitToPage="1"/>
  </sheetPr>
  <dimension ref="B1:F80"/>
  <sheetViews>
    <sheetView showGridLines="0" workbookViewId="0"/>
  </sheetViews>
  <sheetFormatPr defaultRowHeight="30" customHeight="1" x14ac:dyDescent="0.25"/>
  <cols>
    <col min="1" max="1" width="2.33203125" style="2" customWidth="1"/>
    <col min="2" max="2" width="23.44140625" style="2" customWidth="1"/>
    <col min="3" max="3" width="26.77734375" style="2" customWidth="1"/>
    <col min="4" max="6" width="14.33203125" style="2" customWidth="1"/>
    <col min="7" max="7" width="2.77734375" style="2" customWidth="1"/>
    <col min="8" max="16384" width="8.88671875" style="2"/>
  </cols>
  <sheetData>
    <row r="1" spans="2:6" ht="41.25" customHeight="1" thickBot="1" x14ac:dyDescent="0.5">
      <c r="B1" s="17" t="str">
        <f>Workbook_Title</f>
        <v>月間家計簿</v>
      </c>
      <c r="C1" s="17"/>
      <c r="D1" s="17"/>
      <c r="E1" s="17"/>
      <c r="F1" s="17"/>
    </row>
    <row r="2" spans="2:6" ht="32.25" customHeight="1" thickTop="1" x14ac:dyDescent="0.3">
      <c r="B2" s="18" t="s">
        <v>20</v>
      </c>
      <c r="C2" s="18"/>
      <c r="D2" s="18"/>
      <c r="E2" s="18"/>
      <c r="F2" s="18"/>
    </row>
    <row r="3" spans="2:6" ht="120" customHeight="1" x14ac:dyDescent="0.25">
      <c r="B3" s="19" t="s">
        <v>21</v>
      </c>
      <c r="C3" s="19"/>
      <c r="D3" s="19"/>
      <c r="E3" s="19"/>
      <c r="F3" s="19"/>
    </row>
    <row r="4" spans="2:6" ht="30" customHeight="1" x14ac:dyDescent="0.25">
      <c r="B4" s="5" t="s">
        <v>22</v>
      </c>
      <c r="C4" s="5" t="s">
        <v>36</v>
      </c>
      <c r="D4" s="5" t="s">
        <v>17</v>
      </c>
      <c r="E4" s="5" t="s">
        <v>18</v>
      </c>
      <c r="F4" s="5" t="s">
        <v>19</v>
      </c>
    </row>
    <row r="5" spans="2:6" ht="30" customHeight="1" x14ac:dyDescent="0.25">
      <c r="B5" s="6" t="s">
        <v>23</v>
      </c>
      <c r="C5" s="7" t="s">
        <v>37</v>
      </c>
      <c r="D5" s="15">
        <v>1000</v>
      </c>
      <c r="E5" s="15">
        <v>1000</v>
      </c>
      <c r="F5" s="16">
        <f>ExpendituresTable[[#This Row],[予測]]-ExpendituresTable[[#This Row],[実績]]</f>
        <v>0</v>
      </c>
    </row>
    <row r="6" spans="2:6" ht="30" customHeight="1" x14ac:dyDescent="0.25">
      <c r="B6" s="6" t="s">
        <v>23</v>
      </c>
      <c r="C6" s="7" t="s">
        <v>38</v>
      </c>
      <c r="D6" s="15">
        <v>0</v>
      </c>
      <c r="E6" s="15">
        <v>0</v>
      </c>
      <c r="F6" s="16">
        <f>ExpendituresTable[[#This Row],[予測]]-ExpendituresTable[[#This Row],[実績]]</f>
        <v>0</v>
      </c>
    </row>
    <row r="7" spans="2:6" ht="30" customHeight="1" x14ac:dyDescent="0.25">
      <c r="B7" s="6" t="s">
        <v>23</v>
      </c>
      <c r="C7" s="7" t="s">
        <v>39</v>
      </c>
      <c r="D7" s="15">
        <v>54</v>
      </c>
      <c r="E7" s="15">
        <v>100</v>
      </c>
      <c r="F7" s="16">
        <f>ExpendituresTable[[#This Row],[予測]]-ExpendituresTable[[#This Row],[実績]]</f>
        <v>-46</v>
      </c>
    </row>
    <row r="8" spans="2:6" ht="30" customHeight="1" x14ac:dyDescent="0.25">
      <c r="B8" s="6" t="s">
        <v>23</v>
      </c>
      <c r="C8" s="7" t="s">
        <v>40</v>
      </c>
      <c r="D8" s="15">
        <v>44</v>
      </c>
      <c r="E8" s="15">
        <v>56</v>
      </c>
      <c r="F8" s="16">
        <f>ExpendituresTable[[#This Row],[予測]]-ExpendituresTable[[#This Row],[実績]]</f>
        <v>-12</v>
      </c>
    </row>
    <row r="9" spans="2:6" ht="30" customHeight="1" x14ac:dyDescent="0.25">
      <c r="B9" s="6" t="s">
        <v>23</v>
      </c>
      <c r="C9" s="7" t="s">
        <v>41</v>
      </c>
      <c r="D9" s="15">
        <v>22</v>
      </c>
      <c r="E9" s="15">
        <v>28</v>
      </c>
      <c r="F9" s="16">
        <f>ExpendituresTable[[#This Row],[予測]]-ExpendituresTable[[#This Row],[実績]]</f>
        <v>-6</v>
      </c>
    </row>
    <row r="10" spans="2:6" ht="30" customHeight="1" x14ac:dyDescent="0.25">
      <c r="B10" s="6" t="s">
        <v>23</v>
      </c>
      <c r="C10" s="7" t="s">
        <v>42</v>
      </c>
      <c r="D10" s="15">
        <v>8</v>
      </c>
      <c r="E10" s="15">
        <v>8</v>
      </c>
      <c r="F10" s="16">
        <f>ExpendituresTable[[#This Row],[予測]]-ExpendituresTable[[#This Row],[実績]]</f>
        <v>0</v>
      </c>
    </row>
    <row r="11" spans="2:6" ht="30" customHeight="1" x14ac:dyDescent="0.25">
      <c r="B11" s="6" t="s">
        <v>23</v>
      </c>
      <c r="C11" s="7" t="s">
        <v>43</v>
      </c>
      <c r="D11" s="15">
        <v>34</v>
      </c>
      <c r="E11" s="15">
        <v>34</v>
      </c>
      <c r="F11" s="16">
        <f>ExpendituresTable[[#This Row],[予測]]-ExpendituresTable[[#This Row],[実績]]</f>
        <v>0</v>
      </c>
    </row>
    <row r="12" spans="2:6" ht="30" customHeight="1" x14ac:dyDescent="0.25">
      <c r="B12" s="6" t="s">
        <v>23</v>
      </c>
      <c r="C12" s="7" t="s">
        <v>44</v>
      </c>
      <c r="D12" s="15">
        <v>10</v>
      </c>
      <c r="E12" s="15">
        <v>10</v>
      </c>
      <c r="F12" s="16">
        <f>ExpendituresTable[[#This Row],[予測]]-ExpendituresTable[[#This Row],[実績]]</f>
        <v>0</v>
      </c>
    </row>
    <row r="13" spans="2:6" ht="30" customHeight="1" x14ac:dyDescent="0.25">
      <c r="B13" s="6" t="s">
        <v>23</v>
      </c>
      <c r="C13" s="7" t="s">
        <v>45</v>
      </c>
      <c r="D13" s="15">
        <v>23</v>
      </c>
      <c r="E13" s="15">
        <v>0</v>
      </c>
      <c r="F13" s="16">
        <f>ExpendituresTable[[#This Row],[予測]]-ExpendituresTable[[#This Row],[実績]]</f>
        <v>23</v>
      </c>
    </row>
    <row r="14" spans="2:6" ht="30" customHeight="1" x14ac:dyDescent="0.25">
      <c r="B14" s="6" t="s">
        <v>23</v>
      </c>
      <c r="C14" s="7" t="s">
        <v>46</v>
      </c>
      <c r="D14" s="15">
        <v>0</v>
      </c>
      <c r="E14" s="15">
        <v>0</v>
      </c>
      <c r="F14" s="16">
        <f>ExpendituresTable[[#This Row],[予測]]-ExpendituresTable[[#This Row],[実績]]</f>
        <v>0</v>
      </c>
    </row>
    <row r="15" spans="2:6" ht="30" customHeight="1" x14ac:dyDescent="0.25">
      <c r="B15" s="6" t="s">
        <v>23</v>
      </c>
      <c r="C15" s="7" t="s">
        <v>47</v>
      </c>
      <c r="D15" s="15">
        <v>0</v>
      </c>
      <c r="E15" s="15">
        <v>0</v>
      </c>
      <c r="F15" s="16">
        <f>ExpendituresTable[[#This Row],[予測]]-ExpendituresTable[[#This Row],[実績]]</f>
        <v>0</v>
      </c>
    </row>
    <row r="16" spans="2:6" ht="30" customHeight="1" x14ac:dyDescent="0.25">
      <c r="B16" s="6" t="s">
        <v>24</v>
      </c>
      <c r="C16" s="7" t="s">
        <v>48</v>
      </c>
      <c r="D16" s="15">
        <v>16</v>
      </c>
      <c r="E16" s="15">
        <v>66</v>
      </c>
      <c r="F16" s="16">
        <f>ExpendituresTable[[#This Row],[予測]]-ExpendituresTable[[#This Row],[実績]]</f>
        <v>-50</v>
      </c>
    </row>
    <row r="17" spans="2:6" ht="30" customHeight="1" x14ac:dyDescent="0.25">
      <c r="B17" s="6" t="s">
        <v>24</v>
      </c>
      <c r="C17" s="7" t="s">
        <v>49</v>
      </c>
      <c r="D17" s="15">
        <v>35</v>
      </c>
      <c r="E17" s="15">
        <v>42</v>
      </c>
      <c r="F17" s="16">
        <f>ExpendituresTable[[#This Row],[予測]]-ExpendituresTable[[#This Row],[実績]]</f>
        <v>-7</v>
      </c>
    </row>
    <row r="18" spans="2:6" ht="30" customHeight="1" x14ac:dyDescent="0.25">
      <c r="B18" s="6" t="s">
        <v>24</v>
      </c>
      <c r="C18" s="7" t="s">
        <v>50</v>
      </c>
      <c r="D18" s="15">
        <v>1</v>
      </c>
      <c r="E18" s="15">
        <v>62</v>
      </c>
      <c r="F18" s="16">
        <f>ExpendituresTable[[#This Row],[予測]]-ExpendituresTable[[#This Row],[実績]]</f>
        <v>-61</v>
      </c>
    </row>
    <row r="19" spans="2:6" ht="30" customHeight="1" x14ac:dyDescent="0.25">
      <c r="B19" s="6" t="s">
        <v>24</v>
      </c>
      <c r="C19" s="7" t="s">
        <v>51</v>
      </c>
      <c r="D19" s="15">
        <v>91</v>
      </c>
      <c r="E19" s="15">
        <v>27</v>
      </c>
      <c r="F19" s="16">
        <f>ExpendituresTable[[#This Row],[予測]]-ExpendituresTable[[#This Row],[実績]]</f>
        <v>64</v>
      </c>
    </row>
    <row r="20" spans="2:6" ht="30" customHeight="1" x14ac:dyDescent="0.25">
      <c r="B20" s="6" t="s">
        <v>24</v>
      </c>
      <c r="C20" s="7" t="s">
        <v>52</v>
      </c>
      <c r="D20" s="15">
        <v>80</v>
      </c>
      <c r="E20" s="15">
        <v>89</v>
      </c>
      <c r="F20" s="16">
        <f>ExpendituresTable[[#This Row],[予測]]-ExpendituresTable[[#This Row],[実績]]</f>
        <v>-9</v>
      </c>
    </row>
    <row r="21" spans="2:6" ht="30" customHeight="1" x14ac:dyDescent="0.25">
      <c r="B21" s="6" t="s">
        <v>24</v>
      </c>
      <c r="C21" s="7" t="s">
        <v>53</v>
      </c>
      <c r="D21" s="15">
        <v>18</v>
      </c>
      <c r="E21" s="15">
        <v>93</v>
      </c>
      <c r="F21" s="16">
        <f>ExpendituresTable[[#This Row],[予測]]-ExpendituresTable[[#This Row],[実績]]</f>
        <v>-75</v>
      </c>
    </row>
    <row r="22" spans="2:6" ht="30" customHeight="1" x14ac:dyDescent="0.25">
      <c r="B22" s="6" t="s">
        <v>24</v>
      </c>
      <c r="C22" s="7" t="s">
        <v>54</v>
      </c>
      <c r="D22" s="15">
        <v>34</v>
      </c>
      <c r="E22" s="15">
        <v>37</v>
      </c>
      <c r="F22" s="16">
        <f>ExpendituresTable[[#This Row],[予測]]-ExpendituresTable[[#This Row],[実績]]</f>
        <v>-3</v>
      </c>
    </row>
    <row r="23" spans="2:6" ht="30" customHeight="1" x14ac:dyDescent="0.25">
      <c r="B23" s="6" t="s">
        <v>24</v>
      </c>
      <c r="C23" s="7" t="s">
        <v>47</v>
      </c>
      <c r="D23" s="15">
        <v>83</v>
      </c>
      <c r="E23" s="15">
        <v>61</v>
      </c>
      <c r="F23" s="16">
        <f>ExpendituresTable[[#This Row],[予測]]-ExpendituresTable[[#This Row],[実績]]</f>
        <v>22</v>
      </c>
    </row>
    <row r="24" spans="2:6" ht="30" customHeight="1" x14ac:dyDescent="0.25">
      <c r="B24" s="6" t="s">
        <v>25</v>
      </c>
      <c r="C24" s="7" t="s">
        <v>55</v>
      </c>
      <c r="D24" s="15">
        <v>48</v>
      </c>
      <c r="E24" s="15">
        <v>63</v>
      </c>
      <c r="F24" s="16">
        <f>ExpendituresTable[[#This Row],[予測]]-ExpendituresTable[[#This Row],[実績]]</f>
        <v>-15</v>
      </c>
    </row>
    <row r="25" spans="2:6" ht="30" customHeight="1" x14ac:dyDescent="0.25">
      <c r="B25" s="6" t="s">
        <v>25</v>
      </c>
      <c r="C25" s="7" t="s">
        <v>56</v>
      </c>
      <c r="D25" s="15">
        <v>21</v>
      </c>
      <c r="E25" s="15">
        <v>44</v>
      </c>
      <c r="F25" s="16">
        <f>ExpendituresTable[[#This Row],[予測]]-ExpendituresTable[[#This Row],[実績]]</f>
        <v>-23</v>
      </c>
    </row>
    <row r="26" spans="2:6" ht="30" customHeight="1" x14ac:dyDescent="0.25">
      <c r="B26" s="6" t="s">
        <v>25</v>
      </c>
      <c r="C26" s="7" t="s">
        <v>57</v>
      </c>
      <c r="D26" s="15">
        <v>35</v>
      </c>
      <c r="E26" s="15">
        <v>65</v>
      </c>
      <c r="F26" s="16">
        <f>ExpendituresTable[[#This Row],[予測]]-ExpendituresTable[[#This Row],[実績]]</f>
        <v>-30</v>
      </c>
    </row>
    <row r="27" spans="2:6" ht="30" customHeight="1" x14ac:dyDescent="0.25">
      <c r="B27" s="6" t="s">
        <v>25</v>
      </c>
      <c r="C27" s="7" t="s">
        <v>47</v>
      </c>
      <c r="D27" s="15">
        <v>14</v>
      </c>
      <c r="E27" s="15">
        <v>75</v>
      </c>
      <c r="F27" s="16">
        <f>ExpendituresTable[[#This Row],[予測]]-ExpendituresTable[[#This Row],[実績]]</f>
        <v>-61</v>
      </c>
    </row>
    <row r="28" spans="2:6" ht="30" customHeight="1" x14ac:dyDescent="0.25">
      <c r="B28" s="6" t="s">
        <v>26</v>
      </c>
      <c r="C28" s="7" t="s">
        <v>26</v>
      </c>
      <c r="D28" s="15">
        <v>79</v>
      </c>
      <c r="E28" s="15">
        <v>0</v>
      </c>
      <c r="F28" s="16">
        <f>ExpendituresTable[[#This Row],[予測]]-ExpendituresTable[[#This Row],[実績]]</f>
        <v>79</v>
      </c>
    </row>
    <row r="29" spans="2:6" ht="30" customHeight="1" x14ac:dyDescent="0.25">
      <c r="B29" s="6" t="s">
        <v>26</v>
      </c>
      <c r="C29" s="7" t="s">
        <v>58</v>
      </c>
      <c r="D29" s="15">
        <v>56</v>
      </c>
      <c r="E29" s="15">
        <v>50</v>
      </c>
      <c r="F29" s="16">
        <f>ExpendituresTable[[#This Row],[予測]]-ExpendituresTable[[#This Row],[実績]]</f>
        <v>6</v>
      </c>
    </row>
    <row r="30" spans="2:6" ht="30" customHeight="1" x14ac:dyDescent="0.25">
      <c r="B30" s="6" t="s">
        <v>26</v>
      </c>
      <c r="C30" s="7" t="s">
        <v>47</v>
      </c>
      <c r="D30" s="15">
        <v>96</v>
      </c>
      <c r="E30" s="15">
        <v>23</v>
      </c>
      <c r="F30" s="16">
        <f>ExpendituresTable[[#This Row],[予測]]-ExpendituresTable[[#This Row],[実績]]</f>
        <v>73</v>
      </c>
    </row>
    <row r="31" spans="2:6" ht="30" customHeight="1" x14ac:dyDescent="0.25">
      <c r="B31" s="6" t="s">
        <v>27</v>
      </c>
      <c r="C31" s="7" t="s">
        <v>59</v>
      </c>
      <c r="D31" s="15">
        <v>90</v>
      </c>
      <c r="E31" s="15">
        <v>90</v>
      </c>
      <c r="F31" s="16">
        <f>ExpendituresTable[[#This Row],[予測]]-ExpendituresTable[[#This Row],[実績]]</f>
        <v>0</v>
      </c>
    </row>
    <row r="32" spans="2:6" ht="30" customHeight="1" x14ac:dyDescent="0.25">
      <c r="B32" s="6" t="s">
        <v>27</v>
      </c>
      <c r="C32" s="7" t="s">
        <v>60</v>
      </c>
      <c r="D32" s="15">
        <v>33</v>
      </c>
      <c r="E32" s="15">
        <v>30</v>
      </c>
      <c r="F32" s="16">
        <f>ExpendituresTable[[#This Row],[予測]]-ExpendituresTable[[#This Row],[実績]]</f>
        <v>3</v>
      </c>
    </row>
    <row r="33" spans="2:6" ht="30" customHeight="1" x14ac:dyDescent="0.25">
      <c r="B33" s="6" t="s">
        <v>27</v>
      </c>
      <c r="C33" s="7" t="s">
        <v>61</v>
      </c>
      <c r="D33" s="15">
        <v>86</v>
      </c>
      <c r="E33" s="15">
        <v>64</v>
      </c>
      <c r="F33" s="16">
        <f>ExpendituresTable[[#This Row],[予測]]-ExpendituresTable[[#This Row],[実績]]</f>
        <v>22</v>
      </c>
    </row>
    <row r="34" spans="2:6" ht="30" customHeight="1" x14ac:dyDescent="0.25">
      <c r="B34" s="6" t="s">
        <v>27</v>
      </c>
      <c r="C34" s="7" t="s">
        <v>62</v>
      </c>
      <c r="D34" s="15">
        <v>76</v>
      </c>
      <c r="E34" s="15">
        <v>2</v>
      </c>
      <c r="F34" s="16">
        <f>ExpendituresTable[[#This Row],[予測]]-ExpendituresTable[[#This Row],[実績]]</f>
        <v>74</v>
      </c>
    </row>
    <row r="35" spans="2:6" ht="30" customHeight="1" x14ac:dyDescent="0.25">
      <c r="B35" s="6" t="s">
        <v>27</v>
      </c>
      <c r="C35" s="7" t="s">
        <v>63</v>
      </c>
      <c r="D35" s="15">
        <v>60</v>
      </c>
      <c r="E35" s="15">
        <v>90</v>
      </c>
      <c r="F35" s="16">
        <f>ExpendituresTable[[#This Row],[予測]]-ExpendituresTable[[#This Row],[実績]]</f>
        <v>-30</v>
      </c>
    </row>
    <row r="36" spans="2:6" ht="30" customHeight="1" x14ac:dyDescent="0.25">
      <c r="B36" s="6" t="s">
        <v>27</v>
      </c>
      <c r="C36" s="7" t="s">
        <v>64</v>
      </c>
      <c r="D36" s="15">
        <v>37</v>
      </c>
      <c r="E36" s="15">
        <v>60</v>
      </c>
      <c r="F36" s="16">
        <f>ExpendituresTable[[#This Row],[予測]]-ExpendituresTable[[#This Row],[実績]]</f>
        <v>-23</v>
      </c>
    </row>
    <row r="37" spans="2:6" ht="30" customHeight="1" x14ac:dyDescent="0.25">
      <c r="B37" s="6" t="s">
        <v>27</v>
      </c>
      <c r="C37" s="7" t="s">
        <v>65</v>
      </c>
      <c r="D37" s="15">
        <v>22</v>
      </c>
      <c r="E37" s="15">
        <v>70</v>
      </c>
      <c r="F37" s="16">
        <f>ExpendituresTable[[#This Row],[予測]]-ExpendituresTable[[#This Row],[実績]]</f>
        <v>-48</v>
      </c>
    </row>
    <row r="38" spans="2:6" ht="30" customHeight="1" x14ac:dyDescent="0.25">
      <c r="B38" s="6" t="s">
        <v>27</v>
      </c>
      <c r="C38" s="7" t="s">
        <v>66</v>
      </c>
      <c r="D38" s="15">
        <v>80</v>
      </c>
      <c r="E38" s="15">
        <v>21</v>
      </c>
      <c r="F38" s="16">
        <f>ExpendituresTable[[#This Row],[予測]]-ExpendituresTable[[#This Row],[実績]]</f>
        <v>59</v>
      </c>
    </row>
    <row r="39" spans="2:6" ht="30" customHeight="1" x14ac:dyDescent="0.25">
      <c r="B39" s="6" t="s">
        <v>27</v>
      </c>
      <c r="C39" s="7" t="s">
        <v>47</v>
      </c>
      <c r="D39" s="15">
        <v>65</v>
      </c>
      <c r="E39" s="15">
        <v>20</v>
      </c>
      <c r="F39" s="16">
        <f>ExpendituresTable[[#This Row],[予測]]-ExpendituresTable[[#This Row],[実績]]</f>
        <v>45</v>
      </c>
    </row>
    <row r="40" spans="2:6" ht="30" customHeight="1" x14ac:dyDescent="0.25">
      <c r="B40" s="6" t="s">
        <v>28</v>
      </c>
      <c r="C40" s="7" t="s">
        <v>26</v>
      </c>
      <c r="D40" s="15">
        <v>37</v>
      </c>
      <c r="E40" s="15">
        <v>34</v>
      </c>
      <c r="F40" s="16">
        <f>ExpendituresTable[[#This Row],[予測]]-ExpendituresTable[[#This Row],[実績]]</f>
        <v>3</v>
      </c>
    </row>
    <row r="41" spans="2:6" ht="30" customHeight="1" x14ac:dyDescent="0.25">
      <c r="B41" s="6" t="s">
        <v>28</v>
      </c>
      <c r="C41" s="7" t="s">
        <v>59</v>
      </c>
      <c r="D41" s="15">
        <v>74</v>
      </c>
      <c r="E41" s="15">
        <v>86</v>
      </c>
      <c r="F41" s="16">
        <f>ExpendituresTable[[#This Row],[予測]]-ExpendituresTable[[#This Row],[実績]]</f>
        <v>-12</v>
      </c>
    </row>
    <row r="42" spans="2:6" ht="30" customHeight="1" x14ac:dyDescent="0.25">
      <c r="B42" s="6" t="s">
        <v>28</v>
      </c>
      <c r="C42" s="7" t="s">
        <v>67</v>
      </c>
      <c r="D42" s="15">
        <v>80</v>
      </c>
      <c r="E42" s="15">
        <v>92</v>
      </c>
      <c r="F42" s="16">
        <f>ExpendituresTable[[#This Row],[予測]]-ExpendituresTable[[#This Row],[実績]]</f>
        <v>-12</v>
      </c>
    </row>
    <row r="43" spans="2:6" ht="30" customHeight="1" x14ac:dyDescent="0.25">
      <c r="B43" s="6" t="s">
        <v>28</v>
      </c>
      <c r="C43" s="7" t="s">
        <v>68</v>
      </c>
      <c r="D43" s="15">
        <v>61</v>
      </c>
      <c r="E43" s="15">
        <v>22</v>
      </c>
      <c r="F43" s="16">
        <f>ExpendituresTable[[#This Row],[予測]]-ExpendituresTable[[#This Row],[実績]]</f>
        <v>39</v>
      </c>
    </row>
    <row r="44" spans="2:6" ht="30" customHeight="1" x14ac:dyDescent="0.25">
      <c r="B44" s="6" t="s">
        <v>28</v>
      </c>
      <c r="C44" s="7" t="s">
        <v>47</v>
      </c>
      <c r="D44" s="15">
        <v>83</v>
      </c>
      <c r="E44" s="15">
        <v>51</v>
      </c>
      <c r="F44" s="16">
        <f>ExpendituresTable[[#This Row],[予測]]-ExpendituresTable[[#This Row],[実績]]</f>
        <v>32</v>
      </c>
    </row>
    <row r="45" spans="2:6" ht="30" customHeight="1" x14ac:dyDescent="0.25">
      <c r="B45" s="6" t="s">
        <v>29</v>
      </c>
      <c r="C45" s="7" t="s">
        <v>59</v>
      </c>
      <c r="D45" s="15">
        <v>28</v>
      </c>
      <c r="E45" s="15">
        <v>10</v>
      </c>
      <c r="F45" s="16">
        <f>ExpendituresTable[[#This Row],[予測]]-ExpendituresTable[[#This Row],[実績]]</f>
        <v>18</v>
      </c>
    </row>
    <row r="46" spans="2:6" ht="30" customHeight="1" x14ac:dyDescent="0.25">
      <c r="B46" s="6" t="s">
        <v>29</v>
      </c>
      <c r="C46" s="7" t="s">
        <v>69</v>
      </c>
      <c r="D46" s="15">
        <v>25</v>
      </c>
      <c r="E46" s="15">
        <v>81</v>
      </c>
      <c r="F46" s="16">
        <f>ExpendituresTable[[#This Row],[予測]]-ExpendituresTable[[#This Row],[実績]]</f>
        <v>-56</v>
      </c>
    </row>
    <row r="47" spans="2:6" ht="30" customHeight="1" x14ac:dyDescent="0.25">
      <c r="B47" s="6" t="s">
        <v>29</v>
      </c>
      <c r="C47" s="7" t="s">
        <v>60</v>
      </c>
      <c r="D47" s="15">
        <v>59</v>
      </c>
      <c r="E47" s="15">
        <v>72</v>
      </c>
      <c r="F47" s="16">
        <f>ExpendituresTable[[#This Row],[予測]]-ExpendituresTable[[#This Row],[実績]]</f>
        <v>-13</v>
      </c>
    </row>
    <row r="48" spans="2:6" ht="30" customHeight="1" x14ac:dyDescent="0.25">
      <c r="B48" s="6" t="s">
        <v>29</v>
      </c>
      <c r="C48" s="7" t="s">
        <v>70</v>
      </c>
      <c r="D48" s="15">
        <v>89</v>
      </c>
      <c r="E48" s="15">
        <v>90</v>
      </c>
      <c r="F48" s="16">
        <f>ExpendituresTable[[#This Row],[予測]]-ExpendituresTable[[#This Row],[実績]]</f>
        <v>-1</v>
      </c>
    </row>
    <row r="49" spans="2:6" ht="30" customHeight="1" x14ac:dyDescent="0.25">
      <c r="B49" s="6" t="s">
        <v>29</v>
      </c>
      <c r="C49" s="7" t="s">
        <v>71</v>
      </c>
      <c r="D49" s="15">
        <v>78</v>
      </c>
      <c r="E49" s="15">
        <v>48</v>
      </c>
      <c r="F49" s="16">
        <f>ExpendituresTable[[#This Row],[予測]]-ExpendituresTable[[#This Row],[実績]]</f>
        <v>30</v>
      </c>
    </row>
    <row r="50" spans="2:6" ht="30" customHeight="1" x14ac:dyDescent="0.25">
      <c r="B50" s="6" t="s">
        <v>29</v>
      </c>
      <c r="C50" s="7" t="s">
        <v>63</v>
      </c>
      <c r="D50" s="15">
        <v>6</v>
      </c>
      <c r="E50" s="15">
        <v>73</v>
      </c>
      <c r="F50" s="16">
        <f>ExpendituresTable[[#This Row],[予測]]-ExpendituresTable[[#This Row],[実績]]</f>
        <v>-67</v>
      </c>
    </row>
    <row r="51" spans="2:6" ht="30" customHeight="1" x14ac:dyDescent="0.25">
      <c r="B51" s="6" t="s">
        <v>29</v>
      </c>
      <c r="C51" s="7" t="s">
        <v>47</v>
      </c>
      <c r="D51" s="15">
        <v>80</v>
      </c>
      <c r="E51" s="15">
        <v>66</v>
      </c>
      <c r="F51" s="16">
        <f>ExpendituresTable[[#This Row],[予測]]-ExpendituresTable[[#This Row],[実績]]</f>
        <v>14</v>
      </c>
    </row>
    <row r="52" spans="2:6" ht="30" customHeight="1" x14ac:dyDescent="0.25">
      <c r="B52" s="6" t="s">
        <v>30</v>
      </c>
      <c r="C52" s="7" t="s">
        <v>72</v>
      </c>
      <c r="D52" s="15">
        <v>11</v>
      </c>
      <c r="E52" s="15">
        <v>29</v>
      </c>
      <c r="F52" s="16">
        <f>ExpendituresTable[[#This Row],[予測]]-ExpendituresTable[[#This Row],[実績]]</f>
        <v>-18</v>
      </c>
    </row>
    <row r="53" spans="2:6" ht="30" customHeight="1" x14ac:dyDescent="0.25">
      <c r="B53" s="6" t="s">
        <v>30</v>
      </c>
      <c r="C53" s="7" t="s">
        <v>73</v>
      </c>
      <c r="D53" s="15">
        <v>77</v>
      </c>
      <c r="E53" s="15">
        <v>32</v>
      </c>
      <c r="F53" s="16">
        <f>ExpendituresTable[[#This Row],[予測]]-ExpendituresTable[[#This Row],[実績]]</f>
        <v>45</v>
      </c>
    </row>
    <row r="54" spans="2:6" ht="30" customHeight="1" x14ac:dyDescent="0.25">
      <c r="B54" s="6" t="s">
        <v>30</v>
      </c>
      <c r="C54" s="7" t="s">
        <v>74</v>
      </c>
      <c r="D54" s="15">
        <v>71</v>
      </c>
      <c r="E54" s="15">
        <v>43</v>
      </c>
      <c r="F54" s="16">
        <f>ExpendituresTable[[#This Row],[予測]]-ExpendituresTable[[#This Row],[実績]]</f>
        <v>28</v>
      </c>
    </row>
    <row r="55" spans="2:6" ht="30" customHeight="1" x14ac:dyDescent="0.25">
      <c r="B55" s="6" t="s">
        <v>30</v>
      </c>
      <c r="C55" s="7" t="s">
        <v>75</v>
      </c>
      <c r="D55" s="15">
        <v>64</v>
      </c>
      <c r="E55" s="15">
        <v>21</v>
      </c>
      <c r="F55" s="16">
        <f>ExpendituresTable[[#This Row],[予測]]-ExpendituresTable[[#This Row],[実績]]</f>
        <v>43</v>
      </c>
    </row>
    <row r="56" spans="2:6" ht="30" customHeight="1" x14ac:dyDescent="0.25">
      <c r="B56" s="6" t="s">
        <v>30</v>
      </c>
      <c r="C56" s="7" t="s">
        <v>76</v>
      </c>
      <c r="D56" s="15">
        <v>47</v>
      </c>
      <c r="E56" s="15">
        <v>57</v>
      </c>
      <c r="F56" s="16">
        <f>ExpendituresTable[[#This Row],[予測]]-ExpendituresTable[[#This Row],[実績]]</f>
        <v>-10</v>
      </c>
    </row>
    <row r="57" spans="2:6" ht="30" customHeight="1" x14ac:dyDescent="0.25">
      <c r="B57" s="6" t="s">
        <v>30</v>
      </c>
      <c r="C57" s="7" t="s">
        <v>77</v>
      </c>
      <c r="D57" s="15">
        <v>28</v>
      </c>
      <c r="E57" s="15">
        <v>1</v>
      </c>
      <c r="F57" s="16">
        <f>ExpendituresTable[[#This Row],[予測]]-ExpendituresTable[[#This Row],[実績]]</f>
        <v>27</v>
      </c>
    </row>
    <row r="58" spans="2:6" ht="30" customHeight="1" x14ac:dyDescent="0.25">
      <c r="B58" s="6" t="s">
        <v>30</v>
      </c>
      <c r="C58" s="7" t="s">
        <v>47</v>
      </c>
      <c r="D58" s="15">
        <v>13</v>
      </c>
      <c r="E58" s="15">
        <v>42</v>
      </c>
      <c r="F58" s="16">
        <f>ExpendituresTable[[#This Row],[予測]]-ExpendituresTable[[#This Row],[実績]]</f>
        <v>-29</v>
      </c>
    </row>
    <row r="59" spans="2:6" ht="30" customHeight="1" x14ac:dyDescent="0.25">
      <c r="B59" s="6" t="s">
        <v>31</v>
      </c>
      <c r="C59" s="7" t="s">
        <v>78</v>
      </c>
      <c r="D59" s="15">
        <v>65</v>
      </c>
      <c r="E59" s="15">
        <v>6</v>
      </c>
      <c r="F59" s="16">
        <f>ExpendituresTable[[#This Row],[予測]]-ExpendituresTable[[#This Row],[実績]]</f>
        <v>59</v>
      </c>
    </row>
    <row r="60" spans="2:6" ht="30" customHeight="1" x14ac:dyDescent="0.25">
      <c r="B60" s="6" t="s">
        <v>31</v>
      </c>
      <c r="C60" s="7" t="s">
        <v>79</v>
      </c>
      <c r="D60" s="15">
        <v>100</v>
      </c>
      <c r="E60" s="15">
        <v>36</v>
      </c>
      <c r="F60" s="16">
        <f>ExpendituresTable[[#This Row],[予測]]-ExpendituresTable[[#This Row],[実績]]</f>
        <v>64</v>
      </c>
    </row>
    <row r="61" spans="2:6" ht="30" customHeight="1" x14ac:dyDescent="0.25">
      <c r="B61" s="6" t="s">
        <v>31</v>
      </c>
      <c r="C61" s="7" t="s">
        <v>80</v>
      </c>
      <c r="D61" s="15">
        <v>29</v>
      </c>
      <c r="E61" s="15">
        <v>69</v>
      </c>
      <c r="F61" s="16">
        <f>ExpendituresTable[[#This Row],[予測]]-ExpendituresTable[[#This Row],[実績]]</f>
        <v>-40</v>
      </c>
    </row>
    <row r="62" spans="2:6" ht="30" customHeight="1" x14ac:dyDescent="0.25">
      <c r="B62" s="6" t="s">
        <v>31</v>
      </c>
      <c r="C62" s="7" t="s">
        <v>80</v>
      </c>
      <c r="D62" s="15">
        <v>64</v>
      </c>
      <c r="E62" s="15">
        <v>3</v>
      </c>
      <c r="F62" s="16">
        <f>ExpendituresTable[[#This Row],[予測]]-ExpendituresTable[[#This Row],[実績]]</f>
        <v>61</v>
      </c>
    </row>
    <row r="63" spans="2:6" ht="30" customHeight="1" x14ac:dyDescent="0.25">
      <c r="B63" s="6" t="s">
        <v>31</v>
      </c>
      <c r="C63" s="7" t="s">
        <v>80</v>
      </c>
      <c r="D63" s="15">
        <v>34</v>
      </c>
      <c r="E63" s="15">
        <v>35</v>
      </c>
      <c r="F63" s="16">
        <f>ExpendituresTable[[#This Row],[予測]]-ExpendituresTable[[#This Row],[実績]]</f>
        <v>-1</v>
      </c>
    </row>
    <row r="64" spans="2:6" ht="30" customHeight="1" x14ac:dyDescent="0.25">
      <c r="B64" s="6" t="s">
        <v>31</v>
      </c>
      <c r="C64" s="7" t="s">
        <v>47</v>
      </c>
      <c r="D64" s="15">
        <v>38</v>
      </c>
      <c r="E64" s="15">
        <v>52</v>
      </c>
      <c r="F64" s="16">
        <f>ExpendituresTable[[#This Row],[予測]]-ExpendituresTable[[#This Row],[実績]]</f>
        <v>-14</v>
      </c>
    </row>
    <row r="65" spans="2:6" ht="30" customHeight="1" x14ac:dyDescent="0.25">
      <c r="B65" s="6" t="s">
        <v>32</v>
      </c>
      <c r="C65" s="7" t="s">
        <v>81</v>
      </c>
      <c r="D65" s="15">
        <v>84</v>
      </c>
      <c r="E65" s="15">
        <v>36</v>
      </c>
      <c r="F65" s="16">
        <f>ExpendituresTable[[#This Row],[予測]]-ExpendituresTable[[#This Row],[実績]]</f>
        <v>48</v>
      </c>
    </row>
    <row r="66" spans="2:6" ht="30" customHeight="1" x14ac:dyDescent="0.25">
      <c r="B66" s="6" t="s">
        <v>32</v>
      </c>
      <c r="C66" s="7" t="s">
        <v>82</v>
      </c>
      <c r="D66" s="15">
        <v>2</v>
      </c>
      <c r="E66" s="15">
        <v>83</v>
      </c>
      <c r="F66" s="16">
        <f>ExpendituresTable[[#This Row],[予測]]-ExpendituresTable[[#This Row],[実績]]</f>
        <v>-81</v>
      </c>
    </row>
    <row r="67" spans="2:6" ht="30" customHeight="1" x14ac:dyDescent="0.25">
      <c r="B67" s="6" t="s">
        <v>32</v>
      </c>
      <c r="C67" s="7" t="s">
        <v>83</v>
      </c>
      <c r="D67" s="15">
        <v>40</v>
      </c>
      <c r="E67" s="15">
        <v>20</v>
      </c>
      <c r="F67" s="16">
        <f>ExpendituresTable[[#This Row],[予測]]-ExpendituresTable[[#This Row],[実績]]</f>
        <v>20</v>
      </c>
    </row>
    <row r="68" spans="2:6" ht="30" customHeight="1" x14ac:dyDescent="0.25">
      <c r="B68" s="6" t="s">
        <v>32</v>
      </c>
      <c r="C68" s="7" t="s">
        <v>47</v>
      </c>
      <c r="D68" s="15">
        <v>35</v>
      </c>
      <c r="E68" s="15">
        <v>72</v>
      </c>
      <c r="F68" s="16">
        <f>ExpendituresTable[[#This Row],[予測]]-ExpendituresTable[[#This Row],[実績]]</f>
        <v>-37</v>
      </c>
    </row>
    <row r="69" spans="2:6" ht="30" customHeight="1" x14ac:dyDescent="0.25">
      <c r="B69" s="6" t="s">
        <v>33</v>
      </c>
      <c r="C69" s="7" t="s">
        <v>84</v>
      </c>
      <c r="D69" s="15">
        <v>34</v>
      </c>
      <c r="E69" s="15">
        <v>20</v>
      </c>
      <c r="F69" s="16">
        <f>ExpendituresTable[[#This Row],[予測]]-ExpendituresTable[[#This Row],[実績]]</f>
        <v>14</v>
      </c>
    </row>
    <row r="70" spans="2:6" ht="30" customHeight="1" x14ac:dyDescent="0.25">
      <c r="B70" s="6" t="s">
        <v>33</v>
      </c>
      <c r="C70" s="7" t="s">
        <v>85</v>
      </c>
      <c r="D70" s="15">
        <v>68</v>
      </c>
      <c r="E70" s="15">
        <v>98</v>
      </c>
      <c r="F70" s="16">
        <f>ExpendituresTable[[#This Row],[予測]]-ExpendituresTable[[#This Row],[実績]]</f>
        <v>-30</v>
      </c>
    </row>
    <row r="71" spans="2:6" ht="30" customHeight="1" x14ac:dyDescent="0.25">
      <c r="B71" s="6" t="s">
        <v>33</v>
      </c>
      <c r="C71" s="7" t="s">
        <v>86</v>
      </c>
      <c r="D71" s="15">
        <v>89</v>
      </c>
      <c r="E71" s="15">
        <v>68</v>
      </c>
      <c r="F71" s="16">
        <f>ExpendituresTable[[#This Row],[予測]]-ExpendituresTable[[#This Row],[実績]]</f>
        <v>21</v>
      </c>
    </row>
    <row r="72" spans="2:6" ht="30" customHeight="1" x14ac:dyDescent="0.25">
      <c r="B72" s="6" t="s">
        <v>33</v>
      </c>
      <c r="C72" s="7" t="s">
        <v>47</v>
      </c>
      <c r="D72" s="15">
        <v>82</v>
      </c>
      <c r="E72" s="15">
        <v>26</v>
      </c>
      <c r="F72" s="16">
        <f>ExpendituresTable[[#This Row],[予測]]-ExpendituresTable[[#This Row],[実績]]</f>
        <v>56</v>
      </c>
    </row>
    <row r="73" spans="2:6" ht="30" customHeight="1" x14ac:dyDescent="0.25">
      <c r="B73" s="6" t="s">
        <v>34</v>
      </c>
      <c r="C73" s="7" t="s">
        <v>87</v>
      </c>
      <c r="D73" s="15">
        <v>41</v>
      </c>
      <c r="E73" s="15">
        <v>85</v>
      </c>
      <c r="F73" s="16">
        <f>ExpendituresTable[[#This Row],[予測]]-ExpendituresTable[[#This Row],[実績]]</f>
        <v>-44</v>
      </c>
    </row>
    <row r="74" spans="2:6" ht="30" customHeight="1" x14ac:dyDescent="0.25">
      <c r="B74" s="6" t="s">
        <v>34</v>
      </c>
      <c r="C74" s="7" t="s">
        <v>88</v>
      </c>
      <c r="D74" s="15">
        <v>0</v>
      </c>
      <c r="E74" s="15">
        <v>69</v>
      </c>
      <c r="F74" s="16">
        <f>ExpendituresTable[[#This Row],[予測]]-ExpendituresTable[[#This Row],[実績]]</f>
        <v>-69</v>
      </c>
    </row>
    <row r="75" spans="2:6" ht="30" customHeight="1" x14ac:dyDescent="0.25">
      <c r="B75" s="6" t="s">
        <v>34</v>
      </c>
      <c r="C75" s="7" t="s">
        <v>89</v>
      </c>
      <c r="D75" s="15">
        <v>2</v>
      </c>
      <c r="E75" s="15">
        <v>57</v>
      </c>
      <c r="F75" s="16">
        <f>ExpendituresTable[[#This Row],[予測]]-ExpendituresTable[[#This Row],[実績]]</f>
        <v>-55</v>
      </c>
    </row>
    <row r="76" spans="2:6" ht="30" customHeight="1" x14ac:dyDescent="0.25">
      <c r="B76" s="6" t="s">
        <v>35</v>
      </c>
      <c r="C76" s="7" t="s">
        <v>90</v>
      </c>
      <c r="D76" s="15">
        <v>7</v>
      </c>
      <c r="E76" s="15">
        <v>98</v>
      </c>
      <c r="F76" s="16">
        <f>ExpendituresTable[[#This Row],[予測]]-ExpendituresTable[[#This Row],[実績]]</f>
        <v>-91</v>
      </c>
    </row>
    <row r="77" spans="2:6" ht="30" customHeight="1" x14ac:dyDescent="0.25">
      <c r="B77" s="6" t="s">
        <v>35</v>
      </c>
      <c r="C77" s="7" t="s">
        <v>91</v>
      </c>
      <c r="D77" s="15">
        <v>39</v>
      </c>
      <c r="E77" s="15">
        <v>85</v>
      </c>
      <c r="F77" s="16">
        <f>ExpendituresTable[[#This Row],[予測]]-ExpendituresTable[[#This Row],[実績]]</f>
        <v>-46</v>
      </c>
    </row>
    <row r="78" spans="2:6" ht="30" customHeight="1" x14ac:dyDescent="0.25">
      <c r="B78" s="6" t="s">
        <v>35</v>
      </c>
      <c r="C78" s="7" t="s">
        <v>92</v>
      </c>
      <c r="D78" s="15">
        <v>78</v>
      </c>
      <c r="E78" s="15">
        <v>84</v>
      </c>
      <c r="F78" s="16">
        <f>ExpendituresTable[[#This Row],[予測]]-ExpendituresTable[[#This Row],[実績]]</f>
        <v>-6</v>
      </c>
    </row>
    <row r="79" spans="2:6" ht="30" customHeight="1" x14ac:dyDescent="0.25">
      <c r="B79" s="6" t="s">
        <v>35</v>
      </c>
      <c r="C79" s="7" t="s">
        <v>47</v>
      </c>
      <c r="D79" s="15">
        <v>93</v>
      </c>
      <c r="E79" s="15">
        <v>71</v>
      </c>
      <c r="F79" s="16">
        <f>ExpendituresTable[[#This Row],[予測]]-ExpendituresTable[[#This Row],[実績]]</f>
        <v>22</v>
      </c>
    </row>
    <row r="80" spans="2:6" ht="30" customHeight="1" x14ac:dyDescent="0.25">
      <c r="B80" s="1" t="s">
        <v>93</v>
      </c>
      <c r="C80" s="7"/>
      <c r="D80" s="15"/>
      <c r="E80" s="15"/>
      <c r="F80" s="16">
        <f>SUBTOTAL(109,ExpendituresTable[差額])</f>
        <v>-117</v>
      </c>
    </row>
  </sheetData>
  <mergeCells count="3">
    <mergeCell ref="B3:F3"/>
    <mergeCell ref="B1:F1"/>
    <mergeCell ref="B2:F2"/>
  </mergeCells>
  <phoneticPr fontId="5"/>
  <dataValidations count="8">
    <dataValidation allowBlank="1" showInputMessage="1" showErrorMessage="1" prompt="このワークシートの支出テーブルに支出の詳細を入力します。セル B3 のスライサーを使用して、カテゴリ別に支出をフィルター処理します。" sqref="A1"/>
    <dataValidation allowBlank="1" showInputMessage="1" showErrorMessage="1" prompt="カテゴリ スライサーは下のセルにあります" sqref="B2"/>
    <dataValidation allowBlank="1" showInputMessage="1" showErrorMessage="1" prompt="この見出しの下のこの列に予測額を入力します" sqref="D4"/>
    <dataValidation allowBlank="1" showInputMessage="1" showErrorMessage="1" prompt="この見出しの下のこの列に実績額を入力します" sqref="E4"/>
    <dataValidation allowBlank="1" showInputMessage="1" showErrorMessage="1" prompt="この見出しの下のこの列では、差額が自動計算されます" sqref="F4"/>
    <dataValidation allowBlank="1" showInputMessage="1" showErrorMessage="1" prompt="この見出しの下のこの列にカテゴリを入力します。見出しのフィルターを使用し、特定のエントリを検索します" sqref="B4"/>
    <dataValidation allowBlank="1" showInputMessage="1" showErrorMessage="1" prompt="この見出しの下のこの列に下位カテゴリを入力します。" sqref="C4"/>
    <dataValidation allowBlank="1" showInputMessage="1" showErrorMessage="1" prompt="このブックのタイトルは、概要ワークシートのセル B1 からのものです" sqref="B1:E1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9</vt:i4>
      </vt:variant>
    </vt:vector>
  </HeadingPairs>
  <TitlesOfParts>
    <vt:vector size="13" baseType="lpstr">
      <vt:lpstr>概要</vt:lpstr>
      <vt:lpstr>合計</vt:lpstr>
      <vt:lpstr>収入</vt:lpstr>
      <vt:lpstr>経費</vt:lpstr>
      <vt:lpstr>経費!Print_Titles</vt:lpstr>
      <vt:lpstr>Title1</vt:lpstr>
      <vt:lpstr>Title2</vt:lpstr>
      <vt:lpstr>Title3</vt:lpstr>
      <vt:lpstr>Title4</vt:lpstr>
      <vt:lpstr>Workbook_Title</vt:lpstr>
      <vt:lpstr>実績残高</vt:lpstr>
      <vt:lpstr>予測残高</vt:lpstr>
      <vt:lpstr>予測収入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2018-01-23T04:03:14Z</dcterms:created>
  <dcterms:modified xsi:type="dcterms:W3CDTF">2018-05-23T05:48:18Z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