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3_ncr:1_{859D2C40-B54B-4531-9826-6615CD993AD3}" xr6:coauthVersionLast="43" xr6:coauthVersionMax="43" xr10:uidLastSave="{00000000-0000-0000-0000-000000000000}"/>
  <bookViews>
    <workbookView xWindow="-120" yWindow="-120" windowWidth="28920" windowHeight="16185" xr2:uid="{00000000-000D-0000-FFFF-FFFF00000000}"/>
  </bookViews>
  <sheets>
    <sheet name="入札用紙" sheetId="1" r:id="rId1"/>
    <sheet name="グラフ データ" sheetId="4" state="hidden" r:id="rId2"/>
    <sheet name="コスト明細" sheetId="2" r:id="rId3"/>
    <sheet name="入札コストの概要" sheetId="3" r:id="rId4"/>
  </sheets>
  <definedNames>
    <definedName name="_xlnm.Print_Titles" localSheetId="2">コスト明細!$3:$3</definedName>
    <definedName name="行タイトル地域1..C9">入札用紙!$B$3</definedName>
    <definedName name="行タイトル地域1..E14">コスト明細!$D$12</definedName>
    <definedName name="行タイトル地域2..F9">入札用紙!$E$3</definedName>
    <definedName name="税">コスト明細!$E$13</definedName>
    <definedName name="税率">コスト明細!$E$12</definedName>
    <definedName name="列タイトル2">入札項目[[#Headers],[数量]]</definedName>
    <definedName name="列タイトル地域1.B11.1">入札用紙!$B$10</definedName>
    <definedName name="列タイトル地域2..B13.1">入札用紙!$B$12</definedName>
    <definedName name="列タイトル地域3..B15.1">入札用紙!$B$14</definedName>
    <definedName name="列タイトル地域4..B19.1">入札用紙!$B$18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F10" i="2" l="1"/>
  <c r="F9" i="2"/>
  <c r="F8" i="2"/>
  <c r="F4" i="2"/>
  <c r="F7" i="2"/>
  <c r="F6" i="2"/>
  <c r="F5" i="2"/>
  <c r="E11" i="2"/>
  <c r="E13" i="2" s="1"/>
  <c r="E14" i="2" s="1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<sst xmlns="http://schemas.openxmlformats.org/spreadsheetml/2006/main" count="66" uniqueCount="59">
  <si>
    <t>建設入札用紙</t>
  </si>
  <si>
    <t>所有者情報</t>
  </si>
  <si>
    <t>名前</t>
  </si>
  <si>
    <t>住所</t>
  </si>
  <si>
    <t>郵便番号、都道府県、市区町村</t>
  </si>
  <si>
    <t>電話</t>
  </si>
  <si>
    <t>メール</t>
  </si>
  <si>
    <t>プロジェクト名</t>
  </si>
  <si>
    <t>仕事の範囲</t>
  </si>
  <si>
    <t>計画している仕事の範囲をここに挿入します。知らせたい詳細があれば、すべてここに入力します。
サンプル テキスト:これは大きな階段を建設する模擬プロジェクトになります。2x4 と 2x8 の木材と梁のブラケットのみを使用し、フレームを造ります。階段は 2x4 の木材から切り出します。2 インチのねじを使用します。釘はすべて 3 ペニー以上です。設計上の重量計算では、階段あたり少なくとも 500 ポンドに耐えます。階段は家と同じ高さになります。踏み板は家に固定されます。請負業者は掃除を引き受けます。</t>
  </si>
  <si>
    <t>対象外</t>
  </si>
  <si>
    <t>プロジェクトに含まれない詳細はここに挿入します。この入札に含まれないものがあれば、すべてここに入力します。
サンプル テキスト:レールは取り付けません。地面の準備措置は所有者が行います。階段の塗装は所有者が行います。</t>
  </si>
  <si>
    <t>会社からの提案</t>
  </si>
  <si>
    <t>会社からの提案はここに挿入します。提案の概要を入力します。仕事を提案している会社、予想される完了日、提案額などです。
サンプル テキスト:&lt;会社名&gt; は上記の作業範囲を &lt;合計金額&gt; で &lt;完了日&gt; までに完成させることを提案します。</t>
  </si>
  <si>
    <t>提出者: (会社の代表)</t>
  </si>
  <si>
    <t>所有者の承認</t>
  </si>
  <si>
    <t>所有者の承認をここに挿入します。確認の声明に所有者の名前を入力します。会社からの提案で指定されている完了日と合計金額を含めます。
サンプル テキスト:&lt;所有者の名前&gt; は上記の作業範囲を &lt;合計金額&gt; で &lt;完了日&gt; までに完成させるという提案を受け入れます。</t>
  </si>
  <si>
    <t>提出者: (家の所有者または認定代理人)</t>
  </si>
  <si>
    <t>このセルに所有者の名前を入力します</t>
  </si>
  <si>
    <t>このセルに所有者の住所を入力します</t>
  </si>
  <si>
    <t>このセルに所有者の郵便番号、都道府県、市区町村を入力します</t>
  </si>
  <si>
    <t>このセルに所有者の電話番号を入力します</t>
  </si>
  <si>
    <t>このセルに所有者のメール アドレスを入力します</t>
  </si>
  <si>
    <t>このセルにプロジェクト名を入力します</t>
  </si>
  <si>
    <t>請負業者情報</t>
  </si>
  <si>
    <t>会社</t>
  </si>
  <si>
    <t>完了日</t>
  </si>
  <si>
    <t>日付</t>
  </si>
  <si>
    <t>このセルに請負業者の社名を入力します</t>
  </si>
  <si>
    <t>このセルに請負業者の名前を入力します</t>
  </si>
  <si>
    <t>このセルに請負業者の住所を入力します</t>
  </si>
  <si>
    <t>このセルに請負業者の郵便番号、都道府県、市区町村を入力します</t>
  </si>
  <si>
    <t>このセルに請負業者の電話番号を入力します</t>
  </si>
  <si>
    <t xml:space="preserve">このセルに請負業者のメール アドレスを入力します </t>
  </si>
  <si>
    <t>このセルに完了日を入力します</t>
  </si>
  <si>
    <t>コスト明細</t>
  </si>
  <si>
    <t>資材とコストの一覧</t>
  </si>
  <si>
    <t>数量</t>
  </si>
  <si>
    <t>説明</t>
  </si>
  <si>
    <t>2x8x10 の木材</t>
  </si>
  <si>
    <t>2x4x10 の木材</t>
  </si>
  <si>
    <t>梁のブラケット</t>
  </si>
  <si>
    <t>2 インチねじの箱</t>
  </si>
  <si>
    <t>10 ペニー釘の箱</t>
  </si>
  <si>
    <t>革手袋</t>
  </si>
  <si>
    <t>人件費</t>
  </si>
  <si>
    <t>コスト</t>
  </si>
  <si>
    <t>小計</t>
  </si>
  <si>
    <t>税率</t>
  </si>
  <si>
    <t>税</t>
  </si>
  <si>
    <t>総計</t>
  </si>
  <si>
    <t xml:space="preserve"> </t>
  </si>
  <si>
    <t>コストのランク付け</t>
  </si>
  <si>
    <t>入札コストの概要</t>
  </si>
  <si>
    <t>資材とコストの明細</t>
  </si>
  <si>
    <t>資材別コスト上位 5 を示す円グラフデータはコスト明細ワークシートの入力項目テーブルに基づきます</t>
  </si>
  <si>
    <t>メモ</t>
  </si>
  <si>
    <t>このセルにメモを入力します。</t>
  </si>
  <si>
    <t>集計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</si>
</sst>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[&lt;=9999999]###\-####;\(###\)\ ###\-####"/>
    <numFmt numFmtId="178" formatCode="&quot;¥&quot;#,##0.00_);\(&quot;¥&quot;#,##0.00\)"/>
    <numFmt numFmtId="179" formatCode="[&lt;=99999999]####\-####;\(00\)\ ####\-####"/>
    <numFmt numFmtId="180" formatCode="#,##0_);\(#,##0\)"/>
  </numFmts>
  <fonts count="29" x14ac:knownFonts="1">
    <font>
      <sz val="11"/>
      <color theme="1" tint="0.34998626667073579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theme="1" tint="0.34998626667073579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4"/>
      <color theme="1" tint="0.34998626667073579"/>
      <name val="Meiryo UI"/>
      <family val="2"/>
      <charset val="128"/>
    </font>
    <font>
      <b/>
      <sz val="11"/>
      <color theme="1" tint="0.34998626667073579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22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6"/>
      <name val="Meiryo UI"/>
      <family val="2"/>
      <charset val="128"/>
    </font>
    <font>
      <b/>
      <sz val="22"/>
      <color theme="1" tint="0.34998626667073579"/>
      <name val="Meiryo UI"/>
      <family val="3"/>
      <charset val="128"/>
    </font>
    <font>
      <b/>
      <sz val="22"/>
      <color theme="1" tint="0.34998626667073579"/>
      <name val="Meiryo UI"/>
      <family val="2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3"/>
      <name val="Meiryo UI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wrapText="1"/>
    </xf>
    <xf numFmtId="0" fontId="23" fillId="0" borderId="2" applyNumberFormat="0" applyFill="0" applyProtection="0">
      <alignment vertical="center"/>
    </xf>
    <xf numFmtId="0" fontId="6" fillId="0" borderId="0" applyNumberFormat="0" applyFill="0" applyBorder="0" applyProtection="0"/>
    <xf numFmtId="0" fontId="6" fillId="0" borderId="2">
      <alignment horizontal="left"/>
    </xf>
    <xf numFmtId="0" fontId="7" fillId="0" borderId="3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0" fontId="3" fillId="0" borderId="0" applyFont="0" applyFill="0" applyBorder="0" applyProtection="0">
      <alignment horizontal="left"/>
    </xf>
    <xf numFmtId="176" fontId="3" fillId="0" borderId="0" applyFont="0" applyFill="0" applyBorder="0" applyAlignment="0" applyProtection="0"/>
    <xf numFmtId="178" fontId="3" fillId="0" borderId="0" applyFont="0" applyFill="0" applyBorder="0" applyProtection="0">
      <alignment horizontal="right"/>
    </xf>
    <xf numFmtId="178" fontId="10" fillId="2" borderId="1" applyAlignment="0" applyProtection="0"/>
    <xf numFmtId="10" fontId="3" fillId="0" borderId="0" applyFont="0" applyFill="0" applyBorder="0" applyProtection="0">
      <alignment horizontal="right"/>
    </xf>
    <xf numFmtId="0" fontId="3" fillId="0" borderId="0" applyNumberFormat="0" applyFont="0" applyFill="0" applyBorder="0">
      <alignment horizontal="right" wrapText="1" indent="1"/>
    </xf>
    <xf numFmtId="0" fontId="3" fillId="0" borderId="0">
      <alignment horizontal="left" vertical="top" wrapText="1"/>
    </xf>
    <xf numFmtId="0" fontId="10" fillId="0" borderId="0">
      <alignment horizontal="right" indent="1"/>
    </xf>
    <xf numFmtId="177" fontId="3" fillId="0" borderId="0" applyFont="0" applyFill="0" applyBorder="0" applyAlignment="0">
      <alignment horizontal="left" wrapText="1"/>
    </xf>
    <xf numFmtId="14" fontId="3" fillId="0" borderId="0" applyFont="0" applyFill="0" applyBorder="0" applyAlignment="0">
      <alignment horizontal="left" wrapText="1"/>
    </xf>
    <xf numFmtId="0" fontId="12" fillId="0" borderId="1" applyNumberFormat="0" applyFont="0" applyFill="0" applyAlignment="0" applyProtection="0"/>
    <xf numFmtId="0" fontId="8" fillId="0" borderId="0" applyNumberFormat="0" applyFill="0" applyBorder="0" applyAlignment="0" applyProtection="0"/>
    <xf numFmtId="0" fontId="3" fillId="0" borderId="5" applyNumberFormat="0" applyProtection="0">
      <alignment vertical="top" wrapText="1"/>
    </xf>
    <xf numFmtId="0" fontId="3" fillId="0" borderId="0">
      <alignment horizontal="right" indent="1"/>
    </xf>
    <xf numFmtId="0" fontId="2" fillId="0" borderId="0">
      <alignment horizontal="left" vertical="center" wrapText="1"/>
    </xf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6" applyNumberFormat="0" applyAlignment="0" applyProtection="0"/>
    <xf numFmtId="0" fontId="11" fillId="6" borderId="7" applyNumberFormat="0" applyAlignment="0" applyProtection="0"/>
    <xf numFmtId="0" fontId="15" fillId="0" borderId="8" applyNumberFormat="0" applyFill="0" applyAlignment="0" applyProtection="0"/>
    <xf numFmtId="0" fontId="9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>
      <alignment horizontal="left" wrapText="1"/>
    </xf>
    <xf numFmtId="178" fontId="10" fillId="2" borderId="1" xfId="10" applyAlignment="1">
      <alignment horizontal="right"/>
    </xf>
    <xf numFmtId="0" fontId="16" fillId="0" borderId="2" xfId="1" applyFont="1">
      <alignment vertical="center"/>
    </xf>
    <xf numFmtId="0" fontId="17" fillId="0" borderId="1" xfId="17" applyFont="1" applyAlignment="1">
      <alignment horizontal="left" wrapText="1"/>
    </xf>
    <xf numFmtId="0" fontId="18" fillId="0" borderId="0" xfId="0" applyFont="1">
      <alignment horizontal="left" wrapText="1"/>
    </xf>
    <xf numFmtId="0" fontId="17" fillId="0" borderId="0" xfId="0" applyFont="1">
      <alignment horizontal="left" wrapText="1"/>
    </xf>
    <xf numFmtId="14" fontId="17" fillId="0" borderId="1" xfId="17" applyNumberFormat="1" applyFont="1" applyAlignment="1">
      <alignment horizontal="left" wrapText="1"/>
    </xf>
    <xf numFmtId="0" fontId="19" fillId="0" borderId="2" xfId="3" applyFont="1">
      <alignment horizontal="left"/>
    </xf>
    <xf numFmtId="179" fontId="17" fillId="0" borderId="1" xfId="17" applyNumberFormat="1" applyFont="1" applyAlignment="1">
      <alignment horizontal="left" wrapText="1"/>
    </xf>
    <xf numFmtId="0" fontId="24" fillId="0" borderId="0" xfId="0" applyFont="1">
      <alignment horizontal="left" wrapText="1"/>
    </xf>
    <xf numFmtId="180" fontId="17" fillId="0" borderId="0" xfId="7" applyFont="1">
      <alignment horizontal="left"/>
    </xf>
    <xf numFmtId="178" fontId="17" fillId="0" borderId="0" xfId="9" applyFont="1">
      <alignment horizontal="right"/>
    </xf>
    <xf numFmtId="0" fontId="25" fillId="0" borderId="0" xfId="0" applyFont="1">
      <alignment horizontal="left" wrapText="1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right" wrapText="1" indent="1"/>
    </xf>
    <xf numFmtId="178" fontId="17" fillId="0" borderId="0" xfId="0" applyNumberFormat="1" applyFont="1" applyAlignment="1">
      <alignment horizontal="right"/>
    </xf>
    <xf numFmtId="0" fontId="17" fillId="0" borderId="0" xfId="20" applyFont="1">
      <alignment horizontal="right" indent="1"/>
    </xf>
    <xf numFmtId="10" fontId="17" fillId="0" borderId="0" xfId="11" applyFont="1">
      <alignment horizontal="right"/>
    </xf>
    <xf numFmtId="0" fontId="27" fillId="0" borderId="0" xfId="14" applyFont="1">
      <alignment horizontal="right" indent="1"/>
    </xf>
    <xf numFmtId="0" fontId="23" fillId="0" borderId="2" xfId="1">
      <alignment vertical="center"/>
    </xf>
    <xf numFmtId="0" fontId="28" fillId="0" borderId="0" xfId="18" applyFont="1"/>
    <xf numFmtId="0" fontId="17" fillId="0" borderId="5" xfId="19" applyFont="1">
      <alignment vertical="top" wrapText="1"/>
    </xf>
    <xf numFmtId="0" fontId="17" fillId="0" borderId="1" xfId="0" applyFont="1" applyBorder="1" applyAlignment="1">
      <alignment horizontal="center"/>
    </xf>
    <xf numFmtId="0" fontId="20" fillId="0" borderId="3" xfId="4" applyFont="1">
      <alignment horizontal="left"/>
    </xf>
    <xf numFmtId="14" fontId="17" fillId="0" borderId="1" xfId="16" applyFont="1" applyBorder="1">
      <alignment horizontal="left" wrapText="1"/>
    </xf>
    <xf numFmtId="0" fontId="22" fillId="0" borderId="2" xfId="1" applyFont="1">
      <alignment vertical="center"/>
    </xf>
    <xf numFmtId="0" fontId="17" fillId="0" borderId="0" xfId="13" applyFont="1">
      <alignment horizontal="left" vertical="top" wrapText="1"/>
    </xf>
    <xf numFmtId="0" fontId="19" fillId="0" borderId="0" xfId="2" applyFont="1"/>
    <xf numFmtId="0" fontId="17" fillId="0" borderId="0" xfId="0" applyFont="1">
      <alignment horizontal="left" wrapText="1"/>
    </xf>
    <xf numFmtId="0" fontId="17" fillId="0" borderId="1" xfId="17" applyFont="1" applyAlignment="1">
      <alignment horizontal="left" wrapText="1"/>
    </xf>
    <xf numFmtId="0" fontId="17" fillId="0" borderId="1" xfId="0" applyFont="1" applyBorder="1">
      <alignment horizontal="left" wrapText="1"/>
    </xf>
    <xf numFmtId="0" fontId="19" fillId="0" borderId="4" xfId="2" applyFont="1" applyBorder="1"/>
    <xf numFmtId="0" fontId="25" fillId="0" borderId="0" xfId="21" applyFont="1">
      <alignment horizontal="left" vertical="center" wrapText="1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z 非表示のテキスト" xfId="21" xr:uid="{00000000-0005-0000-0000-000015000000}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" builtinId="15" customBuiltin="1"/>
    <cellStyle name="チェック セル" xfId="28" builtinId="23" customBuiltin="1"/>
    <cellStyle name="どちらでもない" xfId="24" builtinId="28" customBuiltin="1"/>
    <cellStyle name="パーセント" xfId="11" builtinId="5" customBuiltin="1"/>
    <cellStyle name="ハイパーリンク" xfId="5" builtinId="8" customBuiltin="1"/>
    <cellStyle name="メモ" xfId="19" builtinId="10" customBuiltin="1"/>
    <cellStyle name="リンク セル" xfId="27" builtinId="24" customBuiltin="1"/>
    <cellStyle name="悪い" xfId="23" builtinId="27" customBuiltin="1"/>
    <cellStyle name="計算" xfId="26" builtinId="22" customBuiltin="1"/>
    <cellStyle name="警告文" xfId="12" builtinId="11" customBuiltin="1"/>
    <cellStyle name="桁区切り" xfId="8" builtinId="6" customBuiltin="1"/>
    <cellStyle name="桁区切り [0.00]" xfId="7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8" builtinId="19" customBuiltin="1"/>
    <cellStyle name="集計" xfId="14" builtinId="25" customBuiltin="1"/>
    <cellStyle name="出力" xfId="25" builtinId="21" customBuiltin="1"/>
    <cellStyle name="税率ラベル" xfId="20" xr:uid="{00000000-0005-0000-0000-000011000000}"/>
    <cellStyle name="説明文" xfId="13" builtinId="53" customBuiltin="1"/>
    <cellStyle name="通貨" xfId="10" builtinId="7" customBuiltin="1"/>
    <cellStyle name="通貨 [0.00]" xfId="9" builtinId="4" customBuiltin="1"/>
    <cellStyle name="電話番号" xfId="15" xr:uid="{00000000-0005-0000-0000-000010000000}"/>
    <cellStyle name="日付" xfId="16" xr:uid="{00000000-0005-0000-0000-000004000000}"/>
    <cellStyle name="入力" xfId="17" builtinId="20" customBuiltin="1"/>
    <cellStyle name="標準" xfId="0" builtinId="0" customBuiltin="1"/>
    <cellStyle name="表示済みのハイパーリンク" xfId="6" builtinId="9" customBuiltin="1"/>
    <cellStyle name="良い" xfId="22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numFmt numFmtId="178" formatCode="&quot;¥&quot;#,##0.00_);\(&quot;¥&quot;#,##0.00\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建設入札シート_テーブル1" pivot="0" count="6" xr9:uid="{00000000-0011-0000-FFFF-FFFF00000000}">
      <tableStyleElement type="wholeTable" dxfId="19"/>
      <tableStyleElement type="headerRow" dxfId="18"/>
      <tableStyleElement type="totalRow" dxfId="17"/>
      <tableStyleElement type="lastColumn" dxfId="16"/>
      <tableStyleElement type="lastHeaderCell" dxfId="15"/>
      <tableStyleElement type="lastTotal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'グラフ データ'!$B$3:$B$7</c:f>
              <c:strCache>
                <c:ptCount val="5"/>
                <c:pt idx="0">
                  <c:v>人件費</c:v>
                </c:pt>
                <c:pt idx="1">
                  <c:v>2x4x10 の木材</c:v>
                </c:pt>
                <c:pt idx="2">
                  <c:v>梁のブラケット</c:v>
                </c:pt>
                <c:pt idx="3">
                  <c:v>2x8x10 の木材</c:v>
                </c:pt>
                <c:pt idx="4">
                  <c:v>革手袋</c:v>
                </c:pt>
              </c:strCache>
            </c:strRef>
          </c:cat>
          <c:val>
            <c:numRef>
              <c:f>'グラフ データ'!$C$3:$C$7</c:f>
              <c:numCache>
                <c:formatCode>General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6-48DC-98CB-EC412D7E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58773826610685587"/>
          <c:y val="7.7780899794164735E-2"/>
          <c:w val="0.36286308334115808"/>
          <c:h val="0.82782393424398049"/>
        </c:manualLayout>
      </c:layout>
      <c:overlay val="0"/>
      <c:txPr>
        <a:bodyPr/>
        <a:lstStyle/>
        <a:p>
          <a:pPr rtl="0">
            <a:defRPr>
              <a:latin typeface="Meiryo UI" panose="020B0604030504040204" pitchFamily="50" charset="-128"/>
              <a:ea typeface="Meiryo UI" panose="020B0604030504040204" pitchFamily="50" charset="-128"/>
              <a:cs typeface="Meiryo UI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1228725</xdr:colOff>
      <xdr:row>0</xdr:row>
      <xdr:rowOff>108557</xdr:rowOff>
    </xdr:from>
    <xdr:to>
      <xdr:col>5</xdr:col>
      <xdr:colOff>2304915</xdr:colOff>
      <xdr:row>0</xdr:row>
      <xdr:rowOff>727757</xdr:rowOff>
    </xdr:to>
    <xdr:pic>
      <xdr:nvPicPr>
        <xdr:cNvPr id="2" name="ロゴのプレースホルダー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108557"/>
          <a:ext cx="1076190" cy="6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1936750</xdr:colOff>
      <xdr:row>2</xdr:row>
      <xdr:rowOff>4114800</xdr:rowOff>
    </xdr:to>
    <xdr:graphicFrame macro="">
      <xdr:nvGraphicFramePr>
        <xdr:cNvPr id="2" name="上位5コスト_グラフ" descr="資材別コスト上位 5 を示す円グラフ。データはコスト明細ワークシートの入力項目テーブルに基づきます">
          <a:extLst>
            <a:ext uri="{FF2B5EF4-FFF2-40B4-BE49-F238E27FC236}">
              <a16:creationId xmlns:a16="http://schemas.microsoft.com/office/drawing/2014/main" id="{14BA8CEF-CEEB-465E-A781-EB3B9C45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入札項目" displayName="入札項目" ref="B3:F11" totalsRowCount="1" headerRowDxfId="12" dataDxfId="11" totalsRowDxfId="10">
  <tableColumns count="5">
    <tableColumn id="1" xr3:uid="{00000000-0010-0000-0000-000001000000}" name="数量" dataDxfId="9" totalsRowDxfId="8" dataCellStyle="桁区切り [0.00]"/>
    <tableColumn id="2" xr3:uid="{00000000-0010-0000-0000-000002000000}" name="説明" dataDxfId="7" totalsRowDxfId="6"/>
    <tableColumn id="3" xr3:uid="{00000000-0010-0000-0000-000003000000}" name="コスト" totalsRowLabel="小計" dataDxfId="5" totalsRowDxfId="4" dataCellStyle="通貨 [0.00]"/>
    <tableColumn id="4" xr3:uid="{00000000-0010-0000-0000-000004000000}" name="集計" totalsRowFunction="sum" dataDxfId="3" totalsRowDxfId="2" dataCellStyle="通貨 [0.00]">
      <calculatedColumnFormula>IFERROR(入札項目[[#This Row],[コスト]]*入札項目[[#This Row],[数量]], "")</calculatedColumnFormula>
    </tableColumn>
    <tableColumn id="5" xr3:uid="{00000000-0010-0000-0000-000005000000}" name="コストのランク付け" dataDxfId="1" totalsRowDxfId="0">
      <calculatedColumnFormula>_xlfn.RANK.EQ(入札項目[[#This Row],[集計]],入札項目[集計])</calculatedColumnFormula>
    </tableColumn>
  </tableColumns>
  <tableStyleInfo name="建設入札シート_テーブル1" showFirstColumn="0" showLastColumn="1" showRowStripes="1" showColumnStripes="0"/>
  <extLst>
    <ext xmlns:x14="http://schemas.microsoft.com/office/spreadsheetml/2009/9/main" uri="{504A1905-F514-4f6f-8877-14C23A59335A}">
      <x14:table altTextSummary="このテーブルに数量、説明、コストを入力します。合計は自動的に計算されま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21"/>
  <sheetViews>
    <sheetView showGridLines="0" tabSelected="1" zoomScaleNormal="100" workbookViewId="0"/>
  </sheetViews>
  <sheetFormatPr defaultRowHeight="30" customHeight="1" x14ac:dyDescent="0.25"/>
  <cols>
    <col min="1" max="1" width="2.6640625" style="5" customWidth="1"/>
    <col min="2" max="2" width="25.109375" style="5" bestFit="1" customWidth="1"/>
    <col min="3" max="3" width="28.6640625" style="5" customWidth="1"/>
    <col min="4" max="4" width="2.6640625" style="5" customWidth="1"/>
    <col min="5" max="5" width="25.109375" style="5" bestFit="1" customWidth="1"/>
    <col min="6" max="6" width="28.6640625" style="5" customWidth="1"/>
    <col min="7" max="7" width="2.6640625" style="5" customWidth="1"/>
    <col min="8" max="16384" width="8.88671875" style="5"/>
  </cols>
  <sheetData>
    <row r="1" spans="2:6" ht="65.099999999999994" customHeight="1" thickBot="1" x14ac:dyDescent="0.3">
      <c r="B1" s="25" t="s">
        <v>0</v>
      </c>
      <c r="C1" s="25"/>
      <c r="D1" s="25"/>
      <c r="E1" s="25"/>
      <c r="F1" s="2"/>
    </row>
    <row r="2" spans="2:6" ht="35.1" customHeight="1" thickTop="1" x14ac:dyDescent="0.3">
      <c r="B2" s="27" t="s">
        <v>1</v>
      </c>
      <c r="C2" s="27"/>
      <c r="E2" s="27" t="s">
        <v>24</v>
      </c>
      <c r="F2" s="27"/>
    </row>
    <row r="3" spans="2:6" ht="45" customHeight="1" x14ac:dyDescent="0.25">
      <c r="B3" s="5" t="s">
        <v>2</v>
      </c>
      <c r="C3" s="3" t="s">
        <v>18</v>
      </c>
      <c r="D3" s="4"/>
      <c r="E3" s="5" t="s">
        <v>25</v>
      </c>
      <c r="F3" s="3" t="s">
        <v>28</v>
      </c>
    </row>
    <row r="4" spans="2:6" ht="34.5" customHeight="1" x14ac:dyDescent="0.25">
      <c r="B4" s="5" t="s">
        <v>3</v>
      </c>
      <c r="C4" s="3" t="s">
        <v>19</v>
      </c>
      <c r="D4" s="4"/>
      <c r="E4" s="5" t="s">
        <v>2</v>
      </c>
      <c r="F4" s="3" t="s">
        <v>29</v>
      </c>
    </row>
    <row r="5" spans="2:6" ht="34.5" customHeight="1" x14ac:dyDescent="0.25">
      <c r="B5" s="5" t="s">
        <v>4</v>
      </c>
      <c r="C5" s="3" t="s">
        <v>20</v>
      </c>
      <c r="D5" s="4"/>
      <c r="E5" s="5" t="s">
        <v>3</v>
      </c>
      <c r="F5" s="3" t="s">
        <v>30</v>
      </c>
    </row>
    <row r="6" spans="2:6" ht="34.5" customHeight="1" x14ac:dyDescent="0.25">
      <c r="B6" s="5" t="s">
        <v>5</v>
      </c>
      <c r="C6" s="8" t="s">
        <v>21</v>
      </c>
      <c r="D6" s="4"/>
      <c r="E6" s="5" t="s">
        <v>4</v>
      </c>
      <c r="F6" s="3" t="s">
        <v>31</v>
      </c>
    </row>
    <row r="7" spans="2:6" ht="34.5" customHeight="1" x14ac:dyDescent="0.25">
      <c r="B7" s="5" t="s">
        <v>6</v>
      </c>
      <c r="C7" s="3" t="s">
        <v>22</v>
      </c>
      <c r="D7" s="4"/>
      <c r="E7" s="5" t="s">
        <v>5</v>
      </c>
      <c r="F7" s="8" t="s">
        <v>32</v>
      </c>
    </row>
    <row r="8" spans="2:6" ht="34.5" customHeight="1" x14ac:dyDescent="0.25">
      <c r="B8" s="28" t="s">
        <v>7</v>
      </c>
      <c r="C8" s="29" t="s">
        <v>23</v>
      </c>
      <c r="D8" s="4"/>
      <c r="E8" s="5" t="s">
        <v>6</v>
      </c>
      <c r="F8" s="3" t="s">
        <v>33</v>
      </c>
    </row>
    <row r="9" spans="2:6" ht="34.5" customHeight="1" x14ac:dyDescent="0.25">
      <c r="B9" s="28"/>
      <c r="C9" s="29"/>
      <c r="D9" s="4"/>
      <c r="E9" s="5" t="s">
        <v>26</v>
      </c>
      <c r="F9" s="6" t="s">
        <v>34</v>
      </c>
    </row>
    <row r="10" spans="2:6" ht="35.1" customHeight="1" thickBot="1" x14ac:dyDescent="0.35">
      <c r="B10" s="7" t="s">
        <v>8</v>
      </c>
      <c r="C10" s="7"/>
      <c r="D10" s="7"/>
      <c r="E10" s="7"/>
      <c r="F10" s="7"/>
    </row>
    <row r="11" spans="2:6" ht="150" customHeight="1" thickTop="1" x14ac:dyDescent="0.25">
      <c r="B11" s="26" t="s">
        <v>9</v>
      </c>
      <c r="C11" s="26"/>
      <c r="D11" s="26"/>
      <c r="E11" s="26"/>
      <c r="F11" s="26"/>
    </row>
    <row r="12" spans="2:6" ht="35.1" customHeight="1" thickBot="1" x14ac:dyDescent="0.35">
      <c r="B12" s="7" t="s">
        <v>10</v>
      </c>
      <c r="C12" s="7"/>
      <c r="D12" s="7"/>
      <c r="E12" s="7"/>
      <c r="F12" s="7"/>
    </row>
    <row r="13" spans="2:6" ht="45" customHeight="1" thickTop="1" x14ac:dyDescent="0.25">
      <c r="B13" s="26" t="s">
        <v>11</v>
      </c>
      <c r="C13" s="26"/>
      <c r="D13" s="26"/>
      <c r="E13" s="26"/>
      <c r="F13" s="26"/>
    </row>
    <row r="14" spans="2:6" ht="35.1" customHeight="1" thickBot="1" x14ac:dyDescent="0.35">
      <c r="B14" s="7" t="s">
        <v>12</v>
      </c>
      <c r="C14" s="7"/>
      <c r="D14" s="7"/>
      <c r="E14" s="7"/>
      <c r="F14" s="7"/>
    </row>
    <row r="15" spans="2:6" ht="95.1" customHeight="1" thickTop="1" x14ac:dyDescent="0.25">
      <c r="B15" s="26" t="s">
        <v>13</v>
      </c>
      <c r="C15" s="26"/>
      <c r="D15" s="26"/>
      <c r="E15" s="26"/>
      <c r="F15" s="26"/>
    </row>
    <row r="16" spans="2:6" ht="30" customHeight="1" x14ac:dyDescent="0.25">
      <c r="B16" s="30"/>
      <c r="C16" s="30"/>
      <c r="E16" s="24"/>
      <c r="F16" s="24"/>
    </row>
    <row r="17" spans="2:6" ht="18" customHeight="1" x14ac:dyDescent="0.25">
      <c r="B17" s="23" t="s">
        <v>14</v>
      </c>
      <c r="C17" s="23"/>
      <c r="E17" s="23" t="s">
        <v>27</v>
      </c>
      <c r="F17" s="23"/>
    </row>
    <row r="18" spans="2:6" ht="30" customHeight="1" thickBot="1" x14ac:dyDescent="0.35">
      <c r="B18" s="7" t="s">
        <v>15</v>
      </c>
      <c r="C18" s="7"/>
      <c r="D18" s="7"/>
      <c r="E18" s="7"/>
      <c r="F18" s="7"/>
    </row>
    <row r="19" spans="2:6" ht="95.1" customHeight="1" thickTop="1" x14ac:dyDescent="0.25">
      <c r="B19" s="26" t="s">
        <v>16</v>
      </c>
      <c r="C19" s="26"/>
      <c r="D19" s="26"/>
      <c r="E19" s="26"/>
      <c r="F19" s="26"/>
    </row>
    <row r="20" spans="2:6" ht="30" customHeight="1" x14ac:dyDescent="0.25">
      <c r="B20" s="22"/>
      <c r="C20" s="22"/>
      <c r="E20" s="24"/>
      <c r="F20" s="24"/>
    </row>
    <row r="21" spans="2:6" ht="18" customHeight="1" x14ac:dyDescent="0.25">
      <c r="B21" s="23" t="s">
        <v>17</v>
      </c>
      <c r="C21" s="23"/>
      <c r="E21" s="23" t="s">
        <v>27</v>
      </c>
      <c r="F21" s="23"/>
    </row>
  </sheetData>
  <dataConsolidate/>
  <mergeCells count="17">
    <mergeCell ref="E16:F16"/>
    <mergeCell ref="B20:C20"/>
    <mergeCell ref="B21:C21"/>
    <mergeCell ref="E21:F21"/>
    <mergeCell ref="E20:F20"/>
    <mergeCell ref="B1:E1"/>
    <mergeCell ref="B13:F13"/>
    <mergeCell ref="B15:F15"/>
    <mergeCell ref="B19:F19"/>
    <mergeCell ref="B2:C2"/>
    <mergeCell ref="E2:F2"/>
    <mergeCell ref="B8:B9"/>
    <mergeCell ref="C8:C9"/>
    <mergeCell ref="B11:F11"/>
    <mergeCell ref="B16:C16"/>
    <mergeCell ref="B17:C17"/>
    <mergeCell ref="E17:F17"/>
  </mergeCells>
  <phoneticPr fontId="21"/>
  <conditionalFormatting sqref="B15 B11 B13 B19">
    <cfRule type="expression" dxfId="13" priority="1">
      <formula>B11=""</formula>
    </cfRule>
  </conditionalFormatting>
  <dataValidations count="25">
    <dataValidation allowBlank="1" showInputMessage="1" showErrorMessage="1" prompt="このブックで建設入札用紙を作成します。所有者と請負業者の情報、仕事の範囲、対象外の各詳細をこのワークシートに入力します" sqref="A1" xr:uid="{00000000-0002-0000-0000-000000000000}"/>
    <dataValidation allowBlank="1" showInputMessage="1" showErrorMessage="1" prompt="このセルに会社のロゴを追加します" sqref="F1" xr:uid="{00000000-0002-0000-0000-000001000000}"/>
    <dataValidation allowBlank="1" showInputMessage="1" showErrorMessage="1" prompt="セル E3 から F9 までに請負業者の情報を入力します" sqref="E2:F2" xr:uid="{00000000-0002-0000-0000-000002000000}"/>
    <dataValidation allowBlank="1" showInputMessage="1" showErrorMessage="1" prompt="右のセルに完了日を入力します" sqref="E9" xr:uid="{00000000-0002-0000-0000-000003000000}"/>
    <dataValidation allowBlank="1" showInputMessage="1" showErrorMessage="1" prompt="右のセルに所有者の名前を入力します" sqref="B3" xr:uid="{00000000-0002-0000-0000-000004000000}"/>
    <dataValidation allowBlank="1" showInputMessage="1" showErrorMessage="1" prompt="右のセルに所有者の住所を入力します" sqref="B4" xr:uid="{00000000-0002-0000-0000-000005000000}"/>
    <dataValidation allowBlank="1" showInputMessage="1" showErrorMessage="1" prompt="右のセルには所有者の郵便番号、都道府県、市区町村を入力します" sqref="B5" xr:uid="{00000000-0002-0000-0000-000006000000}"/>
    <dataValidation allowBlank="1" showInputMessage="1" showErrorMessage="1" prompt="右のセルには所有者の電話番号を入力します" sqref="B6" xr:uid="{00000000-0002-0000-0000-000007000000}"/>
    <dataValidation allowBlank="1" showInputMessage="1" showErrorMessage="1" prompt="右のセルに所有者のメール アドレスを入力します" sqref="B7" xr:uid="{00000000-0002-0000-0000-000008000000}"/>
    <dataValidation allowBlank="1" showInputMessage="1" showErrorMessage="1" prompt="右のセルにプロジェクト名を入力します" sqref="B8:B9" xr:uid="{00000000-0002-0000-0000-000009000000}"/>
    <dataValidation allowBlank="1" showInputMessage="1" showErrorMessage="1" prompt="右のセルに請負業者の社名を入力します" sqref="E3" xr:uid="{00000000-0002-0000-0000-00000A000000}"/>
    <dataValidation allowBlank="1" showInputMessage="1" showErrorMessage="1" prompt="右のセルに請負業者の名前を入力します" sqref="E4" xr:uid="{00000000-0002-0000-0000-00000B000000}"/>
    <dataValidation allowBlank="1" showInputMessage="1" showErrorMessage="1" prompt="右のセルに請負業者の住所を入力します" sqref="E5" xr:uid="{00000000-0002-0000-0000-00000C000000}"/>
    <dataValidation allowBlank="1" showInputMessage="1" showErrorMessage="1" prompt="右のセルに請負業者の郵便番号、都道府県、市区町村を入力します" sqref="E6" xr:uid="{00000000-0002-0000-0000-00000D000000}"/>
    <dataValidation allowBlank="1" showInputMessage="1" showErrorMessage="1" prompt="右のセルに請負業者の電話番号を入力します" sqref="E7" xr:uid="{00000000-0002-0000-0000-00000E000000}"/>
    <dataValidation allowBlank="1" showInputMessage="1" showErrorMessage="1" prompt="右のセルに請負業者のメール アドレスを入力します" sqref="E8" xr:uid="{00000000-0002-0000-0000-00000F000000}"/>
    <dataValidation allowBlank="1" showInputMessage="1" showErrorMessage="1" prompt="セル B3 から C9 までに所有者の情報を、セル E2 から F9 までに請負業者の情報を入力します" sqref="B2:C2" xr:uid="{00000000-0002-0000-0000-000010000000}"/>
    <dataValidation allowBlank="1" showInputMessage="1" showErrorMessage="1" prompt="下のセルに仕事の範囲を入力します" sqref="B10" xr:uid="{00000000-0002-0000-0000-000011000000}"/>
    <dataValidation allowBlank="1" showInputMessage="1" showErrorMessage="1" prompt="下のセルにこの入札の対象外を入力します" sqref="B12" xr:uid="{00000000-0002-0000-0000-000012000000}"/>
    <dataValidation allowBlank="1" showInputMessage="1" showErrorMessage="1" prompt="下のセルに会社からの提案を入力します" sqref="B14" xr:uid="{00000000-0002-0000-0000-000013000000}"/>
    <dataValidation allowBlank="1" showInputMessage="1" showErrorMessage="1" prompt="下のセルに所有者の承認を入力します" sqref="B18" xr:uid="{00000000-0002-0000-0000-000014000000}"/>
    <dataValidation allowBlank="1" showInputMessage="1" showErrorMessage="1" prompt="このセルには、このワークシートのタイトルが表示されます。右のセルに会社のロゴを追加します" sqref="B1:E1" xr:uid="{00000000-0002-0000-0000-000015000000}"/>
    <dataValidation allowBlank="1" showInputMessage="1" showErrorMessage="1" prompt="このセルに会社の代表の署名を入力し、セル E16 に日付を入力します" sqref="B16:C16" xr:uid="{00000000-0002-0000-0000-000016000000}"/>
    <dataValidation allowBlank="1" showInputMessage="1" showErrorMessage="1" prompt="このセルに署名の日付を入力します" sqref="E16:F16 E20:F20" xr:uid="{00000000-0002-0000-0000-000017000000}"/>
    <dataValidation allowBlank="1" showInputMessage="1" showErrorMessage="1" prompt="このセルに所有者または認定代理人の署名を入力し、セル E20 に日付を入力します" sqref="B20:C20" xr:uid="{00000000-0002-0000-0000-00001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defaultRowHeight="15.75" x14ac:dyDescent="0.25"/>
  <cols>
    <col min="2" max="2" width="15.88671875" customWidth="1"/>
  </cols>
  <sheetData>
    <row r="2" spans="2:3" x14ac:dyDescent="0.25">
      <c r="C2" t="s">
        <v>58</v>
      </c>
    </row>
    <row r="3" spans="2:3" x14ac:dyDescent="0.25">
      <c r="B3" t="str">
        <f>INDEX(入札項目[#Data],MATCH(1,入札項目[コストのランク付け],0),2)</f>
        <v>人件費</v>
      </c>
      <c r="C3">
        <f>INDEX(入札項目[#Data],MATCH(1,入札項目[コストのランク付け],0),4)</f>
        <v>200</v>
      </c>
    </row>
    <row r="4" spans="2:3" x14ac:dyDescent="0.25">
      <c r="B4" t="str">
        <f>INDEX(入札項目[#Data],MATCH(2,入札項目[コストのランク付け],0),2)</f>
        <v>2x4x10 の木材</v>
      </c>
      <c r="C4">
        <f>INDEX(入札項目[#Data],MATCH(2,入札項目[コストのランク付け],0),4)</f>
        <v>99.399999999999991</v>
      </c>
    </row>
    <row r="5" spans="2:3" x14ac:dyDescent="0.25">
      <c r="B5" t="str">
        <f>INDEX(入札項目[#Data],MATCH(3,入札項目[コストのランク付け],0),2)</f>
        <v>梁のブラケット</v>
      </c>
      <c r="C5">
        <f>INDEX(入札項目[#Data],MATCH(3,入札項目[コストのランク付け],0),4)</f>
        <v>74.7</v>
      </c>
    </row>
    <row r="6" spans="2:3" x14ac:dyDescent="0.25">
      <c r="B6" t="str">
        <f>INDEX(入札項目[#Data],MATCH(4,入札項目[コストのランク付け],0),2)</f>
        <v>2x8x10 の木材</v>
      </c>
      <c r="C6">
        <f>INDEX(入札項目[#Data],MATCH(4,入札項目[コストのランク付け],0),4)</f>
        <v>33.75</v>
      </c>
    </row>
    <row r="7" spans="2:3" x14ac:dyDescent="0.25">
      <c r="B7" t="str">
        <f>INDEX(入札項目[#Data],MATCH(5,入札項目[コストのランク付け],0),2)</f>
        <v>革手袋</v>
      </c>
      <c r="C7">
        <f>INDEX(入札項目[#Data],MATCH(5,入札項目[コストのランク付け],0),4)</f>
        <v>15.5</v>
      </c>
    </row>
  </sheetData>
  <phoneticPr fontId="21"/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/>
    <pageSetUpPr autoPageBreaks="0" fitToPage="1"/>
  </sheetPr>
  <dimension ref="A1:F14"/>
  <sheetViews>
    <sheetView showGridLines="0" zoomScaleNormal="100" workbookViewId="0"/>
  </sheetViews>
  <sheetFormatPr defaultRowHeight="30" customHeight="1" x14ac:dyDescent="0.25"/>
  <cols>
    <col min="1" max="1" width="2.6640625" style="5" customWidth="1"/>
    <col min="2" max="2" width="11.6640625" style="5" customWidth="1"/>
    <col min="3" max="3" width="42.6640625" style="5" customWidth="1"/>
    <col min="4" max="5" width="18.6640625" style="5" customWidth="1"/>
    <col min="6" max="6" width="13.44140625" style="9" hidden="1" customWidth="1"/>
    <col min="7" max="7" width="2.6640625" style="5" customWidth="1"/>
    <col min="8" max="16384" width="8.88671875" style="5"/>
  </cols>
  <sheetData>
    <row r="1" spans="1:6" ht="65.099999999999994" customHeight="1" thickBot="1" x14ac:dyDescent="0.3">
      <c r="B1" s="25" t="s">
        <v>35</v>
      </c>
      <c r="C1" s="25"/>
      <c r="D1" s="25"/>
      <c r="E1" s="25"/>
      <c r="F1" s="9" t="s">
        <v>51</v>
      </c>
    </row>
    <row r="2" spans="1:6" ht="36.950000000000003" customHeight="1" thickTop="1" x14ac:dyDescent="0.3">
      <c r="B2" s="31" t="s">
        <v>36</v>
      </c>
      <c r="C2" s="31"/>
      <c r="D2" s="31"/>
      <c r="E2" s="31"/>
    </row>
    <row r="3" spans="1:6" ht="30" customHeight="1" x14ac:dyDescent="0.25">
      <c r="B3" s="5" t="s">
        <v>37</v>
      </c>
      <c r="C3" s="5" t="s">
        <v>38</v>
      </c>
      <c r="D3" s="5" t="s">
        <v>46</v>
      </c>
      <c r="E3" s="5" t="s">
        <v>58</v>
      </c>
      <c r="F3" s="9" t="s">
        <v>52</v>
      </c>
    </row>
    <row r="4" spans="1:6" ht="30" customHeight="1" x14ac:dyDescent="0.25">
      <c r="B4" s="10">
        <v>5</v>
      </c>
      <c r="C4" s="5" t="s">
        <v>39</v>
      </c>
      <c r="D4" s="11">
        <v>6.75</v>
      </c>
      <c r="E4" s="11">
        <f>IFERROR(入札項目[[#This Row],[コスト]]*入札項目[[#This Row],[数量]], "")</f>
        <v>33.75</v>
      </c>
      <c r="F4" s="9">
        <f>_xlfn.RANK.EQ(入札項目[[#This Row],[集計]],入札項目[集計])</f>
        <v>4</v>
      </c>
    </row>
    <row r="5" spans="1:6" ht="30" customHeight="1" x14ac:dyDescent="0.25">
      <c r="B5" s="10">
        <v>20</v>
      </c>
      <c r="C5" s="5" t="s">
        <v>40</v>
      </c>
      <c r="D5" s="11">
        <v>4.97</v>
      </c>
      <c r="E5" s="11">
        <f>IFERROR(入札項目[[#This Row],[コスト]]*入札項目[[#This Row],[数量]], "")</f>
        <v>99.399999999999991</v>
      </c>
      <c r="F5" s="9">
        <f>_xlfn.RANK.EQ(入札項目[[#This Row],[集計]],入札項目[集計])</f>
        <v>2</v>
      </c>
    </row>
    <row r="6" spans="1:6" ht="30" customHeight="1" x14ac:dyDescent="0.25">
      <c r="B6" s="10">
        <v>30</v>
      </c>
      <c r="C6" s="5" t="s">
        <v>41</v>
      </c>
      <c r="D6" s="11">
        <v>2.4900000000000002</v>
      </c>
      <c r="E6" s="11">
        <f>IFERROR(入札項目[[#This Row],[コスト]]*入札項目[[#This Row],[数量]], "")</f>
        <v>74.7</v>
      </c>
      <c r="F6" s="9">
        <f>_xlfn.RANK.EQ(入札項目[[#This Row],[集計]],入札項目[集計])</f>
        <v>3</v>
      </c>
    </row>
    <row r="7" spans="1:6" ht="30" customHeight="1" x14ac:dyDescent="0.25">
      <c r="B7" s="10">
        <v>2</v>
      </c>
      <c r="C7" s="5" t="s">
        <v>42</v>
      </c>
      <c r="D7" s="11">
        <v>6.67</v>
      </c>
      <c r="E7" s="11">
        <f>IFERROR(入札項目[[#This Row],[コスト]]*入札項目[[#This Row],[数量]], "")</f>
        <v>13.34</v>
      </c>
      <c r="F7" s="9">
        <f>_xlfn.RANK.EQ(入札項目[[#This Row],[集計]],入札項目[集計])</f>
        <v>6</v>
      </c>
    </row>
    <row r="8" spans="1:6" ht="30" customHeight="1" x14ac:dyDescent="0.25">
      <c r="B8" s="10">
        <v>2</v>
      </c>
      <c r="C8" s="5" t="s">
        <v>43</v>
      </c>
      <c r="D8" s="11">
        <v>3.25</v>
      </c>
      <c r="E8" s="11">
        <f>IFERROR(入札項目[[#This Row],[コスト]]*入札項目[[#This Row],[数量]], "")</f>
        <v>6.5</v>
      </c>
      <c r="F8" s="9">
        <f>_xlfn.RANK.EQ(入札項目[[#This Row],[集計]],入札項目[集計])</f>
        <v>7</v>
      </c>
    </row>
    <row r="9" spans="1:6" ht="30" customHeight="1" x14ac:dyDescent="0.25">
      <c r="B9" s="10">
        <v>2</v>
      </c>
      <c r="C9" s="5" t="s">
        <v>44</v>
      </c>
      <c r="D9" s="11">
        <v>7.75</v>
      </c>
      <c r="E9" s="11">
        <f>IFERROR(入札項目[[#This Row],[コスト]]*入札項目[[#This Row],[数量]], "")</f>
        <v>15.5</v>
      </c>
      <c r="F9" s="9">
        <f>_xlfn.RANK.EQ(入札項目[[#This Row],[集計]],入札項目[集計])</f>
        <v>5</v>
      </c>
    </row>
    <row r="10" spans="1:6" ht="30" customHeight="1" x14ac:dyDescent="0.25">
      <c r="B10" s="10">
        <v>2</v>
      </c>
      <c r="C10" s="5" t="s">
        <v>45</v>
      </c>
      <c r="D10" s="11">
        <v>100</v>
      </c>
      <c r="E10" s="11">
        <f>IFERROR(入札項目[[#This Row],[コスト]]*入札項目[[#This Row],[数量]], "")</f>
        <v>200</v>
      </c>
      <c r="F10" s="9">
        <f>_xlfn.RANK.EQ(入札項目[[#This Row],[集計]],入札項目[集計])</f>
        <v>1</v>
      </c>
    </row>
    <row r="11" spans="1:6" ht="30" customHeight="1" x14ac:dyDescent="0.25">
      <c r="A11" s="12"/>
      <c r="B11" s="13"/>
      <c r="C11" s="13"/>
      <c r="D11" s="14" t="s">
        <v>47</v>
      </c>
      <c r="E11" s="15">
        <f>SUBTOTAL(109,入札項目[集計])</f>
        <v>443.18999999999994</v>
      </c>
    </row>
    <row r="12" spans="1:6" ht="30" customHeight="1" x14ac:dyDescent="0.25">
      <c r="A12" s="12"/>
      <c r="D12" s="16" t="s">
        <v>48</v>
      </c>
      <c r="E12" s="17">
        <v>7.4999999999999997E-2</v>
      </c>
    </row>
    <row r="13" spans="1:6" ht="30" customHeight="1" x14ac:dyDescent="0.25">
      <c r="D13" s="18" t="s">
        <v>49</v>
      </c>
      <c r="E13" s="1">
        <f>IFERROR(税率*入札項目[[#Totals],[集計]], "")</f>
        <v>33.239249999999991</v>
      </c>
    </row>
    <row r="14" spans="1:6" ht="30" customHeight="1" x14ac:dyDescent="0.25">
      <c r="D14" s="18" t="s">
        <v>50</v>
      </c>
      <c r="E14" s="1">
        <f>IFERROR(税+入札項目[[#Totals],[集計]], "")</f>
        <v>476.42924999999991</v>
      </c>
    </row>
  </sheetData>
  <mergeCells count="2">
    <mergeCell ref="B1:E1"/>
    <mergeCell ref="B2:E2"/>
  </mergeCells>
  <phoneticPr fontId="21"/>
  <dataValidations count="13">
    <dataValidation allowBlank="1" showInputMessage="1" showErrorMessage="1" prompt="このワークシートでコスト分類を作成します。テーブルに資材とコストを入力します。テーブルの最後で小計を計算します。税と総計はテーブルの下で自動的に計算されます" sqref="A1" xr:uid="{00000000-0002-0000-0200-000000000000}"/>
    <dataValidation allowBlank="1" showInputMessage="1" showErrorMessage="1" prompt="このセルには、このワークシートのタイトルが表示されます" sqref="B1:E1" xr:uid="{00000000-0002-0000-0200-000001000000}"/>
    <dataValidation allowBlank="1" showInputMessage="1" showErrorMessage="1" prompt="このセルには、サブタイトルは表示されます。下のテーブルに資材とコストを入力します" sqref="B2:E2" xr:uid="{00000000-0002-0000-0200-000002000000}"/>
    <dataValidation allowBlank="1" showInputMessage="1" showErrorMessage="1" prompt="この見出しの下にあるこの列に数量を入力します" sqref="B3" xr:uid="{00000000-0002-0000-0200-000003000000}"/>
    <dataValidation allowBlank="1" showInputMessage="1" showErrorMessage="1" prompt="この見出しの下にあるこの列に説明を入力します" sqref="C3" xr:uid="{00000000-0002-0000-0200-000004000000}"/>
    <dataValidation allowBlank="1" showInputMessage="1" showErrorMessage="1" prompt="この見出しの下にあるこの列に費用を入力します" sqref="D3" xr:uid="{00000000-0002-0000-0200-000005000000}"/>
    <dataValidation allowBlank="1" showInputMessage="1" showErrorMessage="1" prompt="この見出しの下にあるこの列で合計が自動的に計算されます。小計は最後で自動的に計算されます" sqref="E3" xr:uid="{00000000-0002-0000-0200-000006000000}"/>
    <dataValidation allowBlank="1" showInputMessage="1" showErrorMessage="1" prompt="右のセルに税率を入力します。税率が適用されない場合、ゼロを入力します" sqref="D12" xr:uid="{00000000-0002-0000-0200-000007000000}"/>
    <dataValidation allowBlank="1" showInputMessage="1" showErrorMessage="1" prompt="このセルに税率を入力します。税率が適用されない場合、ゼロを入力します" sqref="E12" xr:uid="{00000000-0002-0000-0200-000008000000}"/>
    <dataValidation allowBlank="1" showInputMessage="1" showErrorMessage="1" prompt="税額は右のセルで自動的に計算されます" sqref="D13" xr:uid="{00000000-0002-0000-0200-000009000000}"/>
    <dataValidation allowBlank="1" showInputMessage="1" showErrorMessage="1" prompt="税額はこのセルで自動的に計算されます" sqref="E13" xr:uid="{00000000-0002-0000-0200-00000A000000}"/>
    <dataValidation allowBlank="1" showInputMessage="1" showErrorMessage="1" prompt="総計はこのセルで自動的に計算されます" sqref="E14" xr:uid="{00000000-0002-0000-0200-00000B000000}"/>
    <dataValidation allowBlank="1" showInputMessage="1" showErrorMessage="1" prompt="総計は右のセルで自動的に計算されます" sqref="D14" xr:uid="{00000000-0002-0000-0200-00000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B1:D3"/>
  <sheetViews>
    <sheetView showGridLines="0" workbookViewId="0"/>
  </sheetViews>
  <sheetFormatPr defaultRowHeight="30" customHeight="1" x14ac:dyDescent="0.25"/>
  <cols>
    <col min="1" max="1" width="2.21875" style="5" customWidth="1"/>
    <col min="2" max="2" width="50.6640625" style="5" customWidth="1"/>
    <col min="3" max="3" width="41.6640625" style="5" customWidth="1"/>
    <col min="4" max="4" width="35.6640625" style="5" customWidth="1"/>
    <col min="5" max="5" width="2.6640625" style="5" customWidth="1"/>
    <col min="6" max="16384" width="8.88671875" style="5"/>
  </cols>
  <sheetData>
    <row r="1" spans="2:4" ht="65.099999999999994" customHeight="1" thickBot="1" x14ac:dyDescent="0.3">
      <c r="B1" s="19" t="s">
        <v>53</v>
      </c>
      <c r="C1" s="19"/>
      <c r="D1" s="19"/>
    </row>
    <row r="2" spans="2:4" ht="30" customHeight="1" thickTop="1" x14ac:dyDescent="0.3">
      <c r="B2" s="31" t="s">
        <v>54</v>
      </c>
      <c r="C2" s="31"/>
      <c r="D2" s="20" t="s">
        <v>56</v>
      </c>
    </row>
    <row r="3" spans="2:4" ht="337.5" customHeight="1" x14ac:dyDescent="0.25">
      <c r="B3" s="32" t="s">
        <v>55</v>
      </c>
      <c r="C3" s="32"/>
      <c r="D3" s="21" t="s">
        <v>57</v>
      </c>
    </row>
  </sheetData>
  <mergeCells count="2">
    <mergeCell ref="B3:C3"/>
    <mergeCell ref="B2:C2"/>
  </mergeCells>
  <phoneticPr fontId="21"/>
  <dataValidations count="4">
    <dataValidation allowBlank="1" showInputMessage="1" showErrorMessage="1" prompt="このワークシートに入札コストの概要が表示されます。資材とコストを示すグラフがセル B3 に表示されます。メモはセル D3 に入力します" sqref="A1" xr:uid="{00000000-0002-0000-0300-000000000000}"/>
    <dataValidation allowBlank="1" showInputMessage="1" showErrorMessage="1" prompt="このセルには、このワークシートのタイトルが表示されます" sqref="B1" xr:uid="{00000000-0002-0000-0300-000001000000}"/>
    <dataValidation allowBlank="1" showInputMessage="1" showErrorMessage="1" prompt="このセルには、このワークシートのサブタイトルが表示されます。右のセルに見出しを入力します" sqref="B2:C2" xr:uid="{00000000-0002-0000-0300-000002000000}"/>
    <dataValidation allowBlank="1" showInputMessage="1" showErrorMessage="1" prompt="下のセルにメモを入力します" sqref="D2" xr:uid="{00000000-0002-0000-0300-000003000000}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入札用紙</vt:lpstr>
      <vt:lpstr>グラフ データ</vt:lpstr>
      <vt:lpstr>コスト明細</vt:lpstr>
      <vt:lpstr>入札コストの概要</vt:lpstr>
      <vt:lpstr>コスト明細!Print_Titles</vt:lpstr>
      <vt:lpstr>行タイトル地域1..C9</vt:lpstr>
      <vt:lpstr>行タイトル地域1..E14</vt:lpstr>
      <vt:lpstr>行タイトル地域2..F9</vt:lpstr>
      <vt:lpstr>税</vt:lpstr>
      <vt:lpstr>税率</vt:lpstr>
      <vt:lpstr>列タイトル2</vt:lpstr>
      <vt:lpstr>列タイトル地域1.B11.1</vt:lpstr>
      <vt:lpstr>列タイトル地域2..B13.1</vt:lpstr>
      <vt:lpstr>列タイトル地域3..B15.1</vt:lpstr>
      <vt:lpstr>列タイトル地域4..B19.1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2017-07-31T23:56:33Z</dcterms:created>
  <dcterms:modified xsi:type="dcterms:W3CDTF">2019-03-19T03:58:54Z</dcterms:modified>
</cp:coreProperties>
</file>