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09"/>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ja-JP\Templates\"/>
    </mc:Choice>
  </mc:AlternateContent>
  <bookViews>
    <workbookView xWindow="0" yWindow="0" windowWidth="28800" windowHeight="11820"/>
  </bookViews>
  <sheets>
    <sheet name="キャッシュ フロー" sheetId="1" r:id="rId1"/>
    <sheet name="1 か月の収入" sheetId="3" r:id="rId2"/>
    <sheet name="1 か月の支出" sheetId="4" r:id="rId3"/>
    <sheet name="グラフ データ" sheetId="2" state="hidden" r:id="rId4"/>
  </sheets>
  <definedNames>
    <definedName name="BudgetTitle">'キャッシュ フロー'!$B$2</definedName>
    <definedName name="ColumnTitle1">キャッシュフロー[[#Headers],[キャッシュ フロー]]</definedName>
    <definedName name="ColumnTitle2">収入[[#Headers],[1 か月の収入]]</definedName>
    <definedName name="ColumnTitle3">支出[[#Headers],[1 か月の支出]]</definedName>
    <definedName name="_xlnm.Print_Titles" localSheetId="2">'1 か月の支出'!$5:$5</definedName>
    <definedName name="_xlnm.Print_Titles" localSheetId="1">'1 か月の収入'!$5:$5</definedName>
    <definedName name="_xlnm.Print_Titles" localSheetId="0">'キャッシュ フロー'!$6:$6</definedName>
    <definedName name="月">'キャッシュ フロー'!$B$3</definedName>
    <definedName name="年">'キャッシュ フロー'!$B$4</definedName>
    <definedName name="名前">'キャッシュ フロー'!$B$1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4" l="1"/>
  <c r="C6" i="2" s="1"/>
  <c r="D26" i="4"/>
  <c r="D6" i="2" s="1"/>
  <c r="E7" i="4"/>
  <c r="E8" i="4"/>
  <c r="E9" i="4"/>
  <c r="E10" i="4"/>
  <c r="E11" i="4"/>
  <c r="E12" i="4"/>
  <c r="E13" i="4"/>
  <c r="E14" i="4"/>
  <c r="E15" i="4"/>
  <c r="E16" i="4"/>
  <c r="E17" i="4"/>
  <c r="E18" i="4"/>
  <c r="E19" i="4"/>
  <c r="E20" i="4"/>
  <c r="E21" i="4"/>
  <c r="E22" i="4"/>
  <c r="E23" i="4"/>
  <c r="E24" i="4"/>
  <c r="E25" i="4"/>
  <c r="E6" i="4"/>
  <c r="C9" i="3"/>
  <c r="C5" i="2" s="1"/>
  <c r="D9" i="3"/>
  <c r="D7" i="1" s="1"/>
  <c r="E7" i="3"/>
  <c r="E8" i="3"/>
  <c r="E6" i="3"/>
  <c r="C8" i="1"/>
  <c r="B1" i="4"/>
  <c r="B1" i="3"/>
  <c r="B3" i="1"/>
  <c r="B3" i="3" s="1"/>
  <c r="D8" i="1" l="1"/>
  <c r="D9" i="1" s="1"/>
  <c r="D4" i="2" s="1"/>
  <c r="C7" i="1"/>
  <c r="D5" i="2"/>
  <c r="C9" i="1"/>
  <c r="C4" i="2" s="1"/>
  <c r="B3" i="4"/>
  <c r="B2" i="4"/>
  <c r="B2" i="3" l="1"/>
  <c r="E26" i="4"/>
  <c r="E8" i="1" s="1"/>
  <c r="E9" i="3"/>
  <c r="E7" i="1" s="1"/>
  <c r="E9" i="1" l="1"/>
  <c r="B4" i="1"/>
  <c r="B4" i="3" l="1"/>
  <c r="B4" i="4"/>
</calcChain>
</file>

<file path=xl/sharedStrings.xml><?xml version="1.0" encoding="utf-8"?>
<sst xmlns="http://schemas.openxmlformats.org/spreadsheetml/2006/main" count="49" uniqueCount="38">
  <si>
    <t>名前</t>
  </si>
  <si>
    <t>家計簿</t>
  </si>
  <si>
    <t>注:[キャッシュ フロー] 表は、[1 か月の収入] と [1 か月の支出] のワークシートのエントリに基づいて自動的に計算されます</t>
  </si>
  <si>
    <t>キャッシュ フロー</t>
  </si>
  <si>
    <t>総収入</t>
  </si>
  <si>
    <t>総支出</t>
  </si>
  <si>
    <t>予測</t>
  </si>
  <si>
    <t>実際</t>
  </si>
  <si>
    <t>差異</t>
  </si>
  <si>
    <t>1 か月の収入</t>
  </si>
  <si>
    <t>収入 1</t>
  </si>
  <si>
    <t>収入 2</t>
  </si>
  <si>
    <t>その他の収入</t>
  </si>
  <si>
    <t>1 か月の支出</t>
  </si>
  <si>
    <t>住居費</t>
  </si>
  <si>
    <t>食料品</t>
  </si>
  <si>
    <t>電話</t>
  </si>
  <si>
    <t>電気/ガス</t>
  </si>
  <si>
    <t>上水道/下水道/ごみ</t>
  </si>
  <si>
    <t>ケーブル TV</t>
  </si>
  <si>
    <t>インターネット</t>
  </si>
  <si>
    <t>保守/修理</t>
  </si>
  <si>
    <t>育児</t>
  </si>
  <si>
    <t>授業料</t>
  </si>
  <si>
    <t>ペット費用</t>
  </si>
  <si>
    <t>交通費</t>
  </si>
  <si>
    <t>日常生活関連費</t>
  </si>
  <si>
    <t>保険料</t>
  </si>
  <si>
    <t>クレジット カード支払い</t>
  </si>
  <si>
    <t>ローン</t>
  </si>
  <si>
    <t>税金</t>
  </si>
  <si>
    <t>贈答/寄付</t>
  </si>
  <si>
    <t>貯蓄</t>
  </si>
  <si>
    <t>その他</t>
  </si>
  <si>
    <t>グラフ データ</t>
  </si>
  <si>
    <t>集計</t>
  </si>
  <si>
    <t>現金総額</t>
    <phoneticPr fontId="9"/>
  </si>
  <si>
    <t>総収入</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</si>
</sst>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b/>
      <sz val="13"/>
      <color theme="2" tint="-0.749961851863155"/>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
      <b/>
      <sz val="6.5"/>
      <name val="ＭＳ Ｐゴシック"/>
      <family val="3"/>
      <charset val="128"/>
      <scheme val="minor"/>
    </font>
    <font>
      <b/>
      <sz val="20"/>
      <color theme="5" tint="-0.499984740745262"/>
      <name val="Meiryo UI"/>
      <family val="3"/>
      <charset val="128"/>
    </font>
    <font>
      <b/>
      <sz val="13"/>
      <color theme="2" tint="-0.749961851863155"/>
      <name val="Meiryo UI"/>
      <family val="3"/>
      <charset val="128"/>
    </font>
    <font>
      <b/>
      <sz val="31"/>
      <color theme="4" tint="-0.24994659260841701"/>
      <name val="Meiryo UI"/>
      <family val="3"/>
      <charset val="128"/>
    </font>
    <font>
      <b/>
      <sz val="20"/>
      <color theme="1" tint="0.499984740745262"/>
      <name val="Meiryo UI"/>
      <family val="3"/>
      <charset val="128"/>
    </font>
    <font>
      <b/>
      <sz val="25"/>
      <color theme="4" tint="-0.24994659260841701"/>
      <name val="Meiryo UI"/>
      <family val="3"/>
      <charset val="128"/>
    </font>
    <font>
      <b/>
      <sz val="13"/>
      <name val="Meiryo UI"/>
      <family val="3"/>
      <charset val="128"/>
    </font>
    <font>
      <b/>
      <sz val="25"/>
      <color theme="6" tint="-0.24994659260841701"/>
      <name val="Meiryo UI"/>
      <family val="3"/>
      <charset val="128"/>
    </font>
    <font>
      <b/>
      <sz val="25"/>
      <color theme="5" tint="-0.499984740745262"/>
      <name val="Meiryo UI"/>
      <family val="3"/>
      <charset val="128"/>
    </font>
    <font>
      <sz val="11"/>
      <color theme="1" tint="0.34998626667073579"/>
      <name val="Meiryo UI"/>
      <family val="3"/>
      <charset val="128"/>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3" fillId="0" borderId="0" applyNumberFormat="0" applyFill="0" applyBorder="0" applyAlignment="0" applyProtection="0"/>
    <xf numFmtId="0" fontId="2" fillId="0" borderId="0" applyNumberFormat="0" applyFill="0" applyBorder="0" applyProtection="0"/>
    <xf numFmtId="0" fontId="1" fillId="0" borderId="0" applyNumberFormat="0" applyFill="0" applyBorder="0" applyProtection="0"/>
    <xf numFmtId="0" fontId="6" fillId="0" borderId="0" applyNumberFormat="0" applyFill="0" applyBorder="0" applyProtection="0"/>
    <xf numFmtId="0" fontId="5" fillId="0" borderId="0" applyNumberFormat="0" applyFill="0" applyBorder="0" applyAlignment="0" applyProtection="0"/>
    <xf numFmtId="0" fontId="4" fillId="0" borderId="0" applyNumberFormat="0" applyFill="0" applyBorder="0" applyProtection="0"/>
    <xf numFmtId="0" fontId="7" fillId="0" borderId="1">
      <alignment horizontal="left" vertical="center"/>
    </xf>
    <xf numFmtId="0" fontId="8" fillId="0" borderId="0"/>
    <xf numFmtId="3" fontId="8" fillId="0" borderId="0">
      <alignment horizontal="right"/>
    </xf>
    <xf numFmtId="3" fontId="8" fillId="0" borderId="0">
      <alignment horizontal="right"/>
    </xf>
  </cellStyleXfs>
  <cellXfs count="25">
    <xf numFmtId="0" fontId="0" fillId="0" borderId="0" xfId="0"/>
    <xf numFmtId="0" fontId="10" fillId="0" borderId="0" xfId="5" applyFont="1" applyAlignment="1">
      <alignment vertical="center"/>
    </xf>
    <xf numFmtId="0" fontId="11" fillId="0" borderId="0" xfId="0" applyFont="1"/>
    <xf numFmtId="0" fontId="12" fillId="0" borderId="0" xfId="1" applyFont="1" applyAlignment="1">
      <alignment horizontal="left" vertical="center"/>
    </xf>
    <xf numFmtId="0" fontId="10" fillId="0" borderId="0" xfId="5" applyFont="1"/>
    <xf numFmtId="0" fontId="13" fillId="0" borderId="1" xfId="7" applyFont="1">
      <alignment horizontal="left" vertical="center"/>
    </xf>
    <xf numFmtId="0" fontId="14" fillId="0" borderId="0" xfId="2" applyFont="1" applyBorder="1"/>
    <xf numFmtId="0" fontId="11" fillId="0" borderId="0" xfId="0" applyFont="1" applyBorder="1"/>
    <xf numFmtId="0" fontId="11" fillId="0" borderId="0" xfId="8" applyFont="1" applyBorder="1"/>
    <xf numFmtId="0" fontId="14" fillId="0" borderId="0" xfId="2" applyFont="1"/>
    <xf numFmtId="0" fontId="12" fillId="0" borderId="0" xfId="1" applyFont="1" applyAlignment="1">
      <alignment vertical="center"/>
    </xf>
    <xf numFmtId="0" fontId="15" fillId="0" borderId="0" xfId="0" applyFont="1"/>
    <xf numFmtId="0" fontId="16" fillId="0" borderId="0" xfId="4" applyFont="1"/>
    <xf numFmtId="0" fontId="11" fillId="0" borderId="0" xfId="8" applyFont="1"/>
    <xf numFmtId="0" fontId="17" fillId="0" borderId="0" xfId="3" applyFont="1"/>
    <xf numFmtId="176" fontId="11" fillId="0" borderId="0" xfId="0" applyNumberFormat="1" applyFont="1"/>
    <xf numFmtId="176" fontId="11" fillId="0" borderId="0" xfId="9" applyNumberFormat="1" applyFont="1" applyBorder="1" applyAlignment="1">
      <alignment horizontal="right"/>
    </xf>
    <xf numFmtId="176" fontId="11" fillId="0" borderId="0" xfId="10" applyNumberFormat="1" applyFont="1" applyBorder="1" applyAlignment="1">
      <alignment horizontal="right"/>
    </xf>
    <xf numFmtId="176" fontId="11" fillId="0" borderId="0" xfId="0" applyNumberFormat="1" applyFont="1" applyAlignment="1">
      <alignment horizontal="right"/>
    </xf>
    <xf numFmtId="176" fontId="11" fillId="0" borderId="0" xfId="9" applyNumberFormat="1" applyFont="1">
      <alignment horizontal="right"/>
    </xf>
    <xf numFmtId="176" fontId="11" fillId="0" borderId="0" xfId="10" applyNumberFormat="1" applyFont="1">
      <alignment horizontal="right"/>
    </xf>
    <xf numFmtId="176" fontId="11" fillId="0" borderId="0" xfId="9" applyNumberFormat="1" applyFont="1" applyAlignment="1">
      <alignment horizontal="right"/>
    </xf>
    <xf numFmtId="176" fontId="11" fillId="0" borderId="0" xfId="10" applyNumberFormat="1" applyFont="1" applyAlignment="1">
      <alignment horizontal="right"/>
    </xf>
    <xf numFmtId="176" fontId="11" fillId="0" borderId="0" xfId="0" applyNumberFormat="1" applyFont="1" applyBorder="1" applyAlignment="1">
      <alignment horizontal="right"/>
    </xf>
    <xf numFmtId="0" fontId="18" fillId="0" borderId="0" xfId="6" applyFont="1"/>
  </cellXfs>
  <cellStyles count="11">
    <cellStyle name="タイトル" xfId="1" builtinId="15" customBuiltin="1"/>
    <cellStyle name="金額" xfId="9"/>
    <cellStyle name="見出し 1" xfId="2" builtinId="16" customBuiltin="1"/>
    <cellStyle name="見出し 2" xfId="3" builtinId="17" customBuiltin="1"/>
    <cellStyle name="見出し 3" xfId="4" builtinId="18" customBuiltin="1"/>
    <cellStyle name="見出し 4" xfId="5" builtinId="19" customBuiltin="1"/>
    <cellStyle name="差異" xfId="10"/>
    <cellStyle name="説明文" xfId="6" builtinId="53" customBuiltin="1"/>
    <cellStyle name="年" xfId="7"/>
    <cellStyle name="標準" xfId="0" builtinId="0" customBuiltin="1"/>
    <cellStyle name="表の詳細" xfId="8"/>
  </cellStyles>
  <dxfs count="42">
    <dxf>
      <font>
        <b/>
        <i val="0"/>
        <strike val="0"/>
        <condense val="0"/>
        <extend val="0"/>
        <outline val="0"/>
        <shadow val="0"/>
        <u val="none"/>
        <vertAlign val="baseline"/>
        <sz val="13"/>
        <color theme="2" tint="-0.749961851863155"/>
        <name val="Meiryo UI"/>
        <family val="3"/>
        <charset val="128"/>
        <scheme val="none"/>
      </font>
      <numFmt numFmtId="176" formatCode="#,##0_ "/>
    </dxf>
    <dxf>
      <font>
        <b/>
        <i val="0"/>
        <strike val="0"/>
        <condense val="0"/>
        <extend val="0"/>
        <outline val="0"/>
        <shadow val="0"/>
        <u val="none"/>
        <vertAlign val="baseline"/>
        <sz val="13"/>
        <color theme="2" tint="-0.749961851863155"/>
        <name val="Meiryo UI"/>
        <family val="3"/>
        <charset val="128"/>
        <scheme val="none"/>
      </font>
      <numFmt numFmtId="176" formatCode="#,##0_ "/>
    </dxf>
    <dxf>
      <font>
        <b/>
        <i val="0"/>
        <strike val="0"/>
        <condense val="0"/>
        <extend val="0"/>
        <outline val="0"/>
        <shadow val="0"/>
        <u val="none"/>
        <vertAlign val="baseline"/>
        <sz val="13"/>
        <color theme="2" tint="-0.749961851863155"/>
        <name val="Meiryo UI"/>
        <family val="3"/>
        <charset val="128"/>
        <scheme val="none"/>
      </font>
      <numFmt numFmtId="176" formatCode="#,##0_ "/>
    </dxf>
    <dxf>
      <font>
        <b/>
        <i val="0"/>
        <strike val="0"/>
        <condense val="0"/>
        <extend val="0"/>
        <outline val="0"/>
        <shadow val="0"/>
        <u val="none"/>
        <vertAlign val="baseline"/>
        <sz val="13"/>
        <color theme="2" tint="-0.749961851863155"/>
        <name val="Meiryo UI"/>
        <family val="3"/>
        <charset val="128"/>
        <scheme val="none"/>
      </font>
    </dxf>
    <dxf>
      <font>
        <b/>
        <i val="0"/>
        <strike val="0"/>
        <condense val="0"/>
        <extend val="0"/>
        <outline val="0"/>
        <shadow val="0"/>
        <u val="none"/>
        <vertAlign val="baseline"/>
        <sz val="13"/>
        <color theme="2" tint="-0.749961851863155"/>
        <name val="Meiryo UI"/>
        <family val="3"/>
        <charset val="128"/>
        <scheme val="none"/>
      </font>
      <numFmt numFmtId="176" formatCode="#,##0_ "/>
      <alignment horizontal="righ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3"/>
        <color theme="2" tint="-0.749961851863155"/>
        <name val="Meiryo UI"/>
        <family val="3"/>
        <charset val="128"/>
        <scheme val="none"/>
      </font>
      <numFmt numFmtId="176" formatCode="#,##0_ "/>
      <alignment horizontal="righ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3"/>
        <color theme="2" tint="-0.749961851863155"/>
        <name val="Meiryo UI"/>
        <family val="3"/>
        <charset val="128"/>
        <scheme val="none"/>
      </font>
      <numFmt numFmtId="176" formatCode="#,##0_ "/>
      <alignment horizontal="righ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3"/>
        <color theme="2" tint="-0.749961851863155"/>
        <name val="Meiryo UI"/>
        <family val="3"/>
        <charset val="128"/>
        <scheme val="none"/>
      </font>
      <border diagonalUp="0" diagonalDown="0" outline="0">
        <left/>
        <right/>
        <top/>
        <bottom/>
      </border>
    </dxf>
    <dxf>
      <font>
        <strike val="0"/>
        <outline val="0"/>
        <shadow val="0"/>
        <u val="none"/>
        <vertAlign val="baseline"/>
        <name val="Meiryo UI"/>
        <family val="3"/>
        <charset val="128"/>
        <scheme val="none"/>
      </font>
      <numFmt numFmtId="176" formatCode="#,##0_ "/>
    </dxf>
    <dxf>
      <font>
        <strike val="0"/>
        <outline val="0"/>
        <shadow val="0"/>
        <u val="none"/>
        <vertAlign val="baseline"/>
        <name val="Meiryo UI"/>
        <family val="3"/>
        <charset val="128"/>
        <scheme val="none"/>
      </font>
      <numFmt numFmtId="176" formatCode="#,##0_ "/>
    </dxf>
    <dxf>
      <font>
        <strike val="0"/>
        <outline val="0"/>
        <shadow val="0"/>
        <u val="none"/>
        <vertAlign val="baseline"/>
        <name val="Meiryo UI"/>
        <family val="3"/>
        <charset val="128"/>
        <scheme val="none"/>
      </font>
      <numFmt numFmtId="176" formatCode="#,##0_ "/>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76" formatCode="#,##0_ "/>
      <alignment horizontal="right" vertical="bottom" textRotation="0" wrapText="0" indent="0" justifyLastLine="0" shrinkToFit="0" readingOrder="0"/>
    </dxf>
    <dxf>
      <font>
        <strike val="0"/>
        <outline val="0"/>
        <shadow val="0"/>
        <u val="none"/>
        <vertAlign val="baseline"/>
        <name val="Meiryo UI"/>
        <family val="3"/>
        <charset val="128"/>
        <scheme val="none"/>
      </font>
      <numFmt numFmtId="176" formatCode="#,##0_ "/>
      <alignment horizontal="right" vertical="bottom" textRotation="0" wrapText="0" indent="0" justifyLastLine="0" shrinkToFit="0" readingOrder="0"/>
    </dxf>
    <dxf>
      <font>
        <strike val="0"/>
        <outline val="0"/>
        <shadow val="0"/>
        <u val="none"/>
        <vertAlign val="baseline"/>
        <name val="Meiryo UI"/>
        <family val="3"/>
        <charset val="128"/>
        <scheme val="none"/>
      </font>
      <numFmt numFmtId="176" formatCode="#,##0_ "/>
      <alignment horizontal="right" vertical="bottom"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i val="0"/>
        <strike val="0"/>
        <condense val="0"/>
        <extend val="0"/>
        <outline val="0"/>
        <shadow val="0"/>
        <u val="none"/>
        <vertAlign val="baseline"/>
        <sz val="13"/>
        <color theme="2" tint="-0.749961851863155"/>
        <name val="Meiryo UI"/>
        <family val="3"/>
        <charset val="128"/>
        <scheme val="none"/>
      </font>
      <numFmt numFmtId="3" formatCode="#,##0"/>
    </dxf>
    <dxf>
      <font>
        <strike val="0"/>
        <outline val="0"/>
        <shadow val="0"/>
        <u val="none"/>
        <vertAlign val="baseline"/>
        <name val="Meiryo UI"/>
        <family val="3"/>
        <charset val="128"/>
        <scheme val="none"/>
      </font>
      <numFmt numFmtId="176" formatCode="#,##0_ "/>
      <alignment horizontal="right" vertical="bottom" textRotation="0" wrapText="0" indent="0" justifyLastLine="0" shrinkToFit="0" readingOrder="0"/>
    </dxf>
    <dxf>
      <font>
        <b/>
        <i val="0"/>
        <strike val="0"/>
        <condense val="0"/>
        <extend val="0"/>
        <outline val="0"/>
        <shadow val="0"/>
        <u val="none"/>
        <vertAlign val="baseline"/>
        <sz val="13"/>
        <color theme="2" tint="-0.749961851863155"/>
        <name val="Meiryo UI"/>
        <family val="3"/>
        <charset val="128"/>
        <scheme val="none"/>
      </font>
      <numFmt numFmtId="3" formatCode="#,##0"/>
    </dxf>
    <dxf>
      <font>
        <strike val="0"/>
        <outline val="0"/>
        <shadow val="0"/>
        <u val="none"/>
        <vertAlign val="baseline"/>
        <name val="Meiryo UI"/>
        <family val="3"/>
        <charset val="128"/>
        <scheme val="none"/>
      </font>
      <numFmt numFmtId="176" formatCode="#,##0_ "/>
      <alignment horizontal="right" vertical="bottom" textRotation="0" wrapText="0" indent="0" justifyLastLine="0" shrinkToFit="0" readingOrder="0"/>
    </dxf>
    <dxf>
      <font>
        <b/>
        <i val="0"/>
        <strike val="0"/>
        <condense val="0"/>
        <extend val="0"/>
        <outline val="0"/>
        <shadow val="0"/>
        <u val="none"/>
        <vertAlign val="baseline"/>
        <sz val="13"/>
        <color theme="2" tint="-0.749961851863155"/>
        <name val="Meiryo UI"/>
        <family val="3"/>
        <charset val="128"/>
        <scheme val="none"/>
      </font>
      <numFmt numFmtId="3" formatCode="#,##0"/>
    </dxf>
    <dxf>
      <font>
        <strike val="0"/>
        <outline val="0"/>
        <shadow val="0"/>
        <u val="none"/>
        <vertAlign val="baseline"/>
        <name val="Meiryo UI"/>
        <family val="3"/>
        <charset val="128"/>
        <scheme val="none"/>
      </font>
      <numFmt numFmtId="176" formatCode="#,##0_ "/>
      <alignment horizontal="right" vertical="bottom" textRotation="0" wrapText="0" indent="0" justifyLastLine="0" shrinkToFit="0" readingOrder="0"/>
    </dxf>
    <dxf>
      <font>
        <b/>
        <i val="0"/>
        <strike val="0"/>
        <condense val="0"/>
        <extend val="0"/>
        <outline val="0"/>
        <shadow val="0"/>
        <u val="none"/>
        <vertAlign val="baseline"/>
        <sz val="13"/>
        <color theme="2" tint="-0.749961851863155"/>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家計簿のキャッシュ フロー" defaultPivotStyle="PivotStyleLight16">
    <tableStyle name="家計簿のキャッシュ フロー" pivot="0" count="3">
      <tableStyleElement type="wholeTable" dxfId="41"/>
      <tableStyleElement type="headerRow" dxfId="40"/>
      <tableStyleElement type="totalRow" dxfId="39"/>
    </tableStyle>
    <tableStyle name="家計簿の 1 か月の支出" pivot="0" count="3">
      <tableStyleElement type="wholeTable" dxfId="38"/>
      <tableStyleElement type="headerRow" dxfId="37"/>
      <tableStyleElement type="totalRow" dxfId="36"/>
    </tableStyle>
    <tableStyle name="家計簿の 1 か月の収入" pivot="0" count="3">
      <tableStyleElement type="wholeTable" dxfId="35"/>
      <tableStyleElement type="headerRow" dxfId="34"/>
      <tableStyleElement type="totalRow"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'グラフ データ'!$C$3</c:f>
              <c:strCache>
                <c:ptCount val="1"/>
                <c:pt idx="0">
                  <c:v>予測</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'グラフ データ'!$B$4:$B$6</c:f>
              <c:strCache>
                <c:ptCount val="3"/>
                <c:pt idx="0">
                  <c:v>キャッシュ フロー</c:v>
                </c:pt>
                <c:pt idx="1">
                  <c:v>1 か月の収入</c:v>
                </c:pt>
                <c:pt idx="2">
                  <c:v>1 か月の支出</c:v>
                </c:pt>
              </c:strCache>
            </c:strRef>
          </c:cat>
          <c:val>
            <c:numRef>
              <c:f>'グラフ データ'!$C$4:$C$6</c:f>
              <c:numCache>
                <c:formatCode>General</c:formatCode>
                <c:ptCount val="3"/>
                <c:pt idx="0">
                  <c:v>209700</c:v>
                </c:pt>
                <c:pt idx="1">
                  <c:v>570000</c:v>
                </c:pt>
                <c:pt idx="2">
                  <c:v>360300</c:v>
                </c:pt>
              </c:numCache>
            </c:numRef>
          </c:val>
          <c:extLst>
            <c:ext xmlns:c16="http://schemas.microsoft.com/office/drawing/2014/chart" uri="{C3380CC4-5D6E-409C-BE32-E72D297353CC}">
              <c16:uniqueId val="{00000006-CDD8-4A29-AA76-4E89536BAE58}"/>
            </c:ext>
          </c:extLst>
        </c:ser>
        <c:ser>
          <c:idx val="1"/>
          <c:order val="1"/>
          <c:tx>
            <c:strRef>
              <c:f>'グラフ データ'!$D$3</c:f>
              <c:strCache>
                <c:ptCount val="1"/>
                <c:pt idx="0">
                  <c:v>実際</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'グラフ データ'!$B$4:$B$6</c:f>
              <c:strCache>
                <c:ptCount val="3"/>
                <c:pt idx="0">
                  <c:v>キャッシュ フロー</c:v>
                </c:pt>
                <c:pt idx="1">
                  <c:v>1 か月の収入</c:v>
                </c:pt>
                <c:pt idx="2">
                  <c:v>1 か月の支出</c:v>
                </c:pt>
              </c:strCache>
            </c:strRef>
          </c:cat>
          <c:val>
            <c:numRef>
              <c:f>'グラフ データ'!$D$4:$D$6</c:f>
              <c:numCache>
                <c:formatCode>General</c:formatCode>
                <c:ptCount val="3"/>
                <c:pt idx="0">
                  <c:v>184500</c:v>
                </c:pt>
                <c:pt idx="1">
                  <c:v>550000</c:v>
                </c:pt>
                <c:pt idx="2">
                  <c:v>365500</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eiryo UI" panose="020B0604030504040204" pitchFamily="50" charset="-128"/>
                <a:ea typeface="Meiryo UI" panose="020B0604030504040204" pitchFamily="50" charset="-128"/>
                <a:cs typeface="+mn-cs"/>
              </a:defRPr>
            </a:pPr>
            <a:endParaRPr lang="ja-JP"/>
          </a:p>
        </c:txPr>
        <c:crossAx val="420929496"/>
        <c:crosses val="autoZero"/>
        <c:auto val="1"/>
        <c:lblAlgn val="ctr"/>
        <c:lblOffset val="100"/>
        <c:noMultiLvlLbl val="0"/>
      </c:catAx>
      <c:valAx>
        <c:axId val="420929496"/>
        <c:scaling>
          <c:orientation val="minMax"/>
          <c:min val="0"/>
        </c:scaling>
        <c:delete val="0"/>
        <c:axPos val="l"/>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eiryo UI" panose="020B0604030504040204" pitchFamily="50" charset="-128"/>
                <a:ea typeface="Meiryo UI" panose="020B0604030504040204" pitchFamily="50" charset="-128"/>
                <a:cs typeface="+mn-cs"/>
              </a:defRPr>
            </a:pPr>
            <a:endParaRPr lang="ja-JP"/>
          </a:p>
        </c:txPr>
        <c:crossAx val="420927144"/>
        <c:crosses val="autoZero"/>
        <c:crossBetween val="between"/>
        <c:majorUnit val="1000"/>
      </c:valAx>
      <c:spPr>
        <a:noFill/>
        <a:ln>
          <a:noFill/>
        </a:ln>
        <a:effectLst/>
      </c:spPr>
    </c:plotArea>
    <c:legend>
      <c:legendPos val="tr"/>
      <c:layout>
        <c:manualLayout>
          <c:xMode val="edge"/>
          <c:yMode val="edge"/>
          <c:x val="5.8974608916663965E-2"/>
          <c:y val="0.68999918686350659"/>
          <c:w val="8.4730330304310292E-2"/>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5</xdr:col>
      <xdr:colOff>0</xdr:colOff>
      <xdr:row>4</xdr:row>
      <xdr:rowOff>2513867</xdr:rowOff>
    </xdr:to>
    <xdr:graphicFrame macro="">
      <xdr:nvGraphicFramePr>
        <xdr:cNvPr id="3" name="予算グラフ" descr="キャッシュ フロー、1 か月の収入、1 か月の支出について、予測の値と実際の値を示す縦棒グラフ。">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キャッシュフロー" displayName="キャッシュフロー" ref="B6:E9" totalsRowCount="1" headerRowDxfId="32" dataDxfId="31" totalsRowDxfId="30">
  <autoFilter ref="B6:E8"/>
  <tableColumns count="4">
    <tableColumn id="1" name="キャッシュ フロー" totalsRowLabel="現金総額" dataDxfId="29" totalsRowDxfId="28"/>
    <tableColumn id="3" name="予測" totalsRowFunction="custom" dataDxfId="27" totalsRowDxfId="26">
      <totalsRowFormula>C7-C8</totalsRowFormula>
    </tableColumn>
    <tableColumn id="4" name="実際" totalsRowFunction="custom" dataDxfId="25" totalsRowDxfId="24">
      <totalsRowFormula>D7-D8</totalsRowFormula>
    </tableColumn>
    <tableColumn id="5" name="差異" totalsRowFunction="sum" dataDxfId="23" totalsRowDxfId="22">
      <calculatedColumnFormula>収入[[#Totals],[差異]]</calculatedColumnFormula>
    </tableColumn>
  </tableColumns>
  <tableStyleInfo name="家計簿のキャッシュ フロー" showFirstColumn="0" showLastColumn="0" showRowStripes="0" showColumnStripes="0"/>
  <extLst>
    <ext xmlns:x14="http://schemas.microsoft.com/office/spreadsheetml/2009/9/main" uri="{504A1905-F514-4f6f-8877-14C23A59335A}">
      <x14:table altTextSummary="予測と実際のキャッシュ フローが付いた [キャッシュ フロー] 表は、[1 か月の収入] ワークシートと [1 か月の支出] ワークシート内の総収入と総支出の値に基づいて自動的に生成されます。分散は、これらの合計に基づいて自動的に決定されます"/>
    </ext>
  </extLst>
</table>
</file>

<file path=xl/tables/table2.xml><?xml version="1.0" encoding="utf-8"?>
<table xmlns="http://schemas.openxmlformats.org/spreadsheetml/2006/main" id="5" name="収入" displayName="収入" ref="B5:E9" totalsRowCount="1" headerRowDxfId="21" dataDxfId="20" totalsRowDxfId="19">
  <autoFilter ref="B5:E8"/>
  <tableColumns count="4">
    <tableColumn id="1" name="1 か月の収入" totalsRowLabel="総収入" dataDxfId="18" totalsRowDxfId="7"/>
    <tableColumn id="3" name="予測" totalsRowFunction="sum" dataDxfId="17" totalsRowDxfId="6"/>
    <tableColumn id="4" name="実際" totalsRowFunction="sum" dataDxfId="16" totalsRowDxfId="5"/>
    <tableColumn id="5" name="差異" totalsRowFunction="sum" dataDxfId="15" totalsRowDxfId="4">
      <calculatedColumnFormula>収入[[#This Row],[実際]]-収入[[#This Row],[予測]]</calculatedColumnFormula>
    </tableColumn>
  </tableColumns>
  <tableStyleInfo name="家計簿の 1 か月の収入" showFirstColumn="0" showLastColumn="0" showRowStripes="1" showColumnStripes="0"/>
  <extLst>
    <ext xmlns:x14="http://schemas.microsoft.com/office/spreadsheetml/2009/9/main" uri="{504A1905-F514-4f6f-8877-14C23A59335A}">
      <x14:table altTextSummary="[1 か月の収入] 表では、予測する収入源と実際の収入源を追跡します。差異の値は、これらの入力に基づいて自動的に決定されます"/>
    </ext>
  </extLst>
</table>
</file>

<file path=xl/tables/table3.xml><?xml version="1.0" encoding="utf-8"?>
<table xmlns="http://schemas.openxmlformats.org/spreadsheetml/2006/main" id="9" name="支出" displayName="支出" ref="B5:E26" totalsRowCount="1" headerRowDxfId="14" dataDxfId="13" totalsRowDxfId="12">
  <autoFilter ref="B5:E25"/>
  <tableColumns count="4">
    <tableColumn id="1" name="1 か月の支出" totalsRowLabel="集計" dataDxfId="11" totalsRowDxfId="3"/>
    <tableColumn id="3" name="予測" totalsRowFunction="sum" dataDxfId="10" totalsRowDxfId="2"/>
    <tableColumn id="4" name="実際" totalsRowFunction="sum" dataDxfId="9" totalsRowDxfId="1"/>
    <tableColumn id="5" name="差異" totalsRowFunction="sum" dataDxfId="8" totalsRowDxfId="0">
      <calculatedColumnFormula>支出[[#This Row],[予測]]-支出[[#This Row],[実際]]</calculatedColumnFormula>
    </tableColumn>
  </tableColumns>
  <tableStyleInfo name="家計簿の 1 か月の支出" showFirstColumn="0" showLastColumn="0" showRowStripes="1" showColumnStripes="0"/>
  <extLst>
    <ext xmlns:x14="http://schemas.microsoft.com/office/spreadsheetml/2009/9/main" uri="{504A1905-F514-4f6f-8877-14C23A59335A}">
      <x14:table altTextSummary="[1 か月の支出] 表では、予測と実際の収入を追跡します。差異の値は、これらの入力に基づいて自動的に決定されます"/>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B1:E9"/>
  <sheetViews>
    <sheetView showGridLines="0" tabSelected="1" zoomScaleNormal="100" workbookViewId="0"/>
  </sheetViews>
  <sheetFormatPr defaultRowHeight="18" x14ac:dyDescent="0.3"/>
  <cols>
    <col min="1" max="1" width="2.77734375" style="2" customWidth="1"/>
    <col min="2" max="2" width="44.44140625" style="2" customWidth="1"/>
    <col min="3" max="3" width="18.109375" style="2" customWidth="1"/>
    <col min="4" max="5" width="14.33203125" style="15" customWidth="1"/>
    <col min="6" max="6" width="2.77734375" style="2" customWidth="1"/>
    <col min="7" max="16384" width="8.88671875" style="2"/>
  </cols>
  <sheetData>
    <row r="1" spans="2:5" ht="23.25" customHeight="1" x14ac:dyDescent="0.3">
      <c r="B1" s="1" t="s">
        <v>0</v>
      </c>
      <c r="C1" s="15"/>
    </row>
    <row r="2" spans="2:5" ht="46.5" customHeight="1" x14ac:dyDescent="0.3">
      <c r="B2" s="3" t="s">
        <v>1</v>
      </c>
      <c r="C2" s="15"/>
    </row>
    <row r="3" spans="2:5" ht="29.25" thickBot="1" x14ac:dyDescent="0.5">
      <c r="B3" s="4" t="str">
        <f ca="1">TEXT(TODAY(),"m月")</f>
        <v>1月</v>
      </c>
      <c r="C3" s="15"/>
    </row>
    <row r="4" spans="2:5" ht="28.5" x14ac:dyDescent="0.3">
      <c r="B4" s="5">
        <f ca="1">YEAR(TODAY())</f>
        <v>2017</v>
      </c>
      <c r="C4" s="15"/>
    </row>
    <row r="5" spans="2:5" ht="219.75" customHeight="1" x14ac:dyDescent="0.3">
      <c r="B5" s="24" t="s">
        <v>2</v>
      </c>
      <c r="C5" s="15"/>
    </row>
    <row r="6" spans="2:5" ht="45" customHeight="1" x14ac:dyDescent="0.5">
      <c r="B6" s="6" t="s">
        <v>3</v>
      </c>
      <c r="C6" s="7" t="s">
        <v>6</v>
      </c>
      <c r="D6" s="7" t="s">
        <v>7</v>
      </c>
      <c r="E6" s="7" t="s">
        <v>8</v>
      </c>
    </row>
    <row r="7" spans="2:5" x14ac:dyDescent="0.3">
      <c r="B7" s="8" t="s">
        <v>4</v>
      </c>
      <c r="C7" s="16">
        <f>収入[[#Totals],[予測]]</f>
        <v>570000</v>
      </c>
      <c r="D7" s="16">
        <f>収入[[#Totals],[実際]]</f>
        <v>550000</v>
      </c>
      <c r="E7" s="17">
        <f>収入[[#Totals],[差異]]</f>
        <v>-20000</v>
      </c>
    </row>
    <row r="8" spans="2:5" x14ac:dyDescent="0.3">
      <c r="B8" s="8" t="s">
        <v>5</v>
      </c>
      <c r="C8" s="16">
        <f>支出[[#Totals],[予測]]</f>
        <v>360300</v>
      </c>
      <c r="D8" s="16">
        <f>支出[[#Totals],[実際]]</f>
        <v>365500</v>
      </c>
      <c r="E8" s="17">
        <f>支出[[#Totals],[差異]]</f>
        <v>-5200</v>
      </c>
    </row>
    <row r="9" spans="2:5" x14ac:dyDescent="0.3">
      <c r="B9" s="2" t="s">
        <v>36</v>
      </c>
      <c r="C9" s="18">
        <f>C7-C8</f>
        <v>209700</v>
      </c>
      <c r="D9" s="18">
        <f>D7-D8</f>
        <v>184500</v>
      </c>
      <c r="E9" s="18">
        <f>SUBTOTAL(109,キャッシュフロー[差異])</f>
        <v>-25200</v>
      </c>
    </row>
  </sheetData>
  <phoneticPr fontId="9"/>
  <dataValidations count="9">
    <dataValidation allowBlank="1" showInputMessage="1" showErrorMessage="1" prompt="家計簿ブックには、[キャッシュ フロー]、[1 か月の収入]、[1 か月の支出] の 3 つのワークシートがあります。グラフは、各表から実際の金額と予測する金額を比較できるように視覚化します。B1 には家計簿名、B2 にはタイトル、B3 には月、B4 には年を入力します" sqref="A1"/>
    <dataValidation allowBlank="1" showInputMessage="1" showErrorMessage="1" prompt="このセルには [家計簿] ワークシートの名前を入力します" sqref="B1"/>
    <dataValidation allowBlank="1" showInputMessage="1" showErrorMessage="1" prompt="このセルには月を入力します" sqref="B3"/>
    <dataValidation allowBlank="1" showInputMessage="1" showErrorMessage="1" prompt="このセルには年を入力します" sqref="B4"/>
    <dataValidation allowBlank="1" showInputMessage="1" showErrorMessage="1" prompt="この列の [総収入] と [総支出] は、[収入] 表と [支出] 表の入力に基づいて自動的に更新されます" sqref="B6"/>
    <dataValidation allowBlank="1" showInputMessage="1" showErrorMessage="1" prompt="この列は、[収入] 表と [支出] 表の値に基づいて自動的に更新されます" sqref="C6:D6"/>
    <dataValidation allowBlank="1" showInputMessage="1" showErrorMessage="1" prompt="この列は、[収入] 表と [支出] 表の値に基づいて自動的に更新されます。色付きの円のアイコンがこの列の値に追加されます。マイナスは赤、ゼロは黄、プラスは緑です" sqref="E6"/>
    <dataValidation allowBlank="1" showInputMessage="1" showErrorMessage="1" prompt="[キャッシュ フロー]、[1 か月の収入]、[1 か月の支出] の実際と予測を比較するグラフ" sqref="B5"/>
    <dataValidation allowBlank="1" showInputMessage="1" showErrorMessage="1" prompt="このセルにはブックのタイトルを入力します" sqref="B2"/>
  </dataValidations>
  <pageMargins left="0.7" right="0.7" top="0.75" bottom="0.75" header="0.3" footer="0.3"/>
  <pageSetup paperSize="9" fitToHeight="0" orientation="portrait" r:id="rId1"/>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B1:E9"/>
  <sheetViews>
    <sheetView showGridLines="0" zoomScaleNormal="100" workbookViewId="0"/>
  </sheetViews>
  <sheetFormatPr defaultRowHeight="18" x14ac:dyDescent="0.3"/>
  <cols>
    <col min="1" max="1" width="2.77734375" style="2" customWidth="1"/>
    <col min="2" max="2" width="44.44140625" style="2" customWidth="1"/>
    <col min="3" max="3" width="18.109375" style="2" customWidth="1"/>
    <col min="4" max="5" width="14.33203125" style="15" customWidth="1"/>
    <col min="6" max="6" width="2.77734375" style="2" customWidth="1"/>
    <col min="7" max="16384" width="8.88671875" style="2"/>
  </cols>
  <sheetData>
    <row r="1" spans="2:5" ht="23.25" customHeight="1" x14ac:dyDescent="0.3">
      <c r="B1" s="1" t="str">
        <f>名前</f>
        <v>名前</v>
      </c>
      <c r="C1" s="15"/>
    </row>
    <row r="2" spans="2:5" ht="46.5" customHeight="1" x14ac:dyDescent="0.3">
      <c r="B2" s="3" t="str">
        <f>BudgetTitle</f>
        <v>家計簿</v>
      </c>
      <c r="C2" s="15"/>
    </row>
    <row r="3" spans="2:5" ht="29.25" thickBot="1" x14ac:dyDescent="0.5">
      <c r="B3" s="4" t="str">
        <f ca="1">月</f>
        <v>1月</v>
      </c>
      <c r="C3" s="15"/>
    </row>
    <row r="4" spans="2:5" ht="28.5" x14ac:dyDescent="0.3">
      <c r="B4" s="5">
        <f ca="1">年</f>
        <v>2017</v>
      </c>
      <c r="C4" s="15"/>
    </row>
    <row r="5" spans="2:5" ht="45" customHeight="1" x14ac:dyDescent="0.5">
      <c r="B5" s="14" t="s">
        <v>9</v>
      </c>
      <c r="C5" s="2" t="s">
        <v>6</v>
      </c>
      <c r="D5" s="2" t="s">
        <v>7</v>
      </c>
      <c r="E5" s="2" t="s">
        <v>8</v>
      </c>
    </row>
    <row r="6" spans="2:5" x14ac:dyDescent="0.3">
      <c r="B6" s="13" t="s">
        <v>10</v>
      </c>
      <c r="C6" s="21">
        <v>400000</v>
      </c>
      <c r="D6" s="21">
        <v>400000</v>
      </c>
      <c r="E6" s="22">
        <f>収入[[#This Row],[実際]]-収入[[#This Row],[予測]]</f>
        <v>0</v>
      </c>
    </row>
    <row r="7" spans="2:5" x14ac:dyDescent="0.3">
      <c r="B7" s="13" t="s">
        <v>11</v>
      </c>
      <c r="C7" s="21">
        <v>140000</v>
      </c>
      <c r="D7" s="21">
        <v>150000</v>
      </c>
      <c r="E7" s="22">
        <f>収入[[#This Row],[実際]]-収入[[#This Row],[予測]]</f>
        <v>10000</v>
      </c>
    </row>
    <row r="8" spans="2:5" x14ac:dyDescent="0.3">
      <c r="B8" s="13" t="s">
        <v>12</v>
      </c>
      <c r="C8" s="21">
        <v>30000</v>
      </c>
      <c r="D8" s="21">
        <v>0</v>
      </c>
      <c r="E8" s="22">
        <f>収入[[#This Row],[実際]]-収入[[#This Row],[予測]]</f>
        <v>-30000</v>
      </c>
    </row>
    <row r="9" spans="2:5" x14ac:dyDescent="0.3">
      <c r="B9" s="7" t="s">
        <v>37</v>
      </c>
      <c r="C9" s="23">
        <f>SUBTOTAL(109,収入[予測])</f>
        <v>570000</v>
      </c>
      <c r="D9" s="23">
        <f>SUBTOTAL(109,収入[実際])</f>
        <v>550000</v>
      </c>
      <c r="E9" s="23">
        <f>SUBTOTAL(109,収入[差異])</f>
        <v>-20000</v>
      </c>
    </row>
  </sheetData>
  <phoneticPr fontId="9"/>
  <dataValidations count="9">
    <dataValidation allowBlank="1" showInputMessage="1" showErrorMessage="1" prompt="この列は、この表の [予測] 列と [実際] 列の値に基づいて自動的に更新されます。色付きの円のアイコンがこの列の値に追加されます。マイナスは赤、ゼロは黄、プラスは緑です" sqref="E5"/>
    <dataValidation allowBlank="1" showInputMessage="1" showErrorMessage="1" prompt="この列には実際の収入の値を入力します" sqref="D5"/>
    <dataValidation allowBlank="1" showInputMessage="1" showErrorMessage="1" prompt="この列には予測する収入の値を入力します" sqref="C5"/>
    <dataValidation allowBlank="1" showInputMessage="1" showErrorMessage="1" prompt="この列には収入の詳細を入力します" sqref="B5"/>
    <dataValidation allowBlank="1" showInputMessage="1" showErrorMessage="1" prompt="[キャッシュ フロー] ワークシートの B4 に入力した年に基づいて自動的に更新されます" sqref="B4"/>
    <dataValidation allowBlank="1" showInputMessage="1" showErrorMessage="1" prompt="[キャッシュ フロー] ワークシートの B3 に入力した月に基づいて自動的に更新されます" sqref="B3"/>
    <dataValidation allowBlank="1" showInputMessage="1" showErrorMessage="1" prompt="[キャッシュ フロー] ワークシートの B1 に入力した名前に基づいて自動的に更新されます" sqref="B1"/>
    <dataValidation allowBlank="1" showInputMessage="1" showErrorMessage="1" prompt="[1 か月の収入] 表が付いた [1 か月の収入] ワークシートでは、予測する 1 か月の収入源と実際の 1 か月の収入源を追跡します。ワークシートの [名前]、[タイトル]、[月]、[年] は、[キャッシュ フロー] ワークシートの入力に基づいて自動的に更新されます " sqref="A1"/>
    <dataValidation allowBlank="1" showInputMessage="1" showErrorMessage="1" prompt="[キャッシュ フロー] ワークシートの B2 に入力したタイトルに基づいて自動的に更新されます" sqref="B2"/>
  </dataValidations>
  <pageMargins left="0.7" right="0.7" top="0.75" bottom="0.75" header="0.3" footer="0.3"/>
  <pageSetup paperSize="9"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sheetPr>
  <dimension ref="B1:E26"/>
  <sheetViews>
    <sheetView showGridLines="0" zoomScaleNormal="100" workbookViewId="0"/>
  </sheetViews>
  <sheetFormatPr defaultRowHeight="18" x14ac:dyDescent="0.3"/>
  <cols>
    <col min="1" max="1" width="2.77734375" style="2" customWidth="1"/>
    <col min="2" max="2" width="44.44140625" style="2" customWidth="1"/>
    <col min="3" max="3" width="18.109375" style="2" customWidth="1"/>
    <col min="4" max="5" width="14.33203125" style="15" customWidth="1"/>
    <col min="6" max="6" width="2.77734375" style="2" customWidth="1"/>
    <col min="7" max="16384" width="8.88671875" style="2"/>
  </cols>
  <sheetData>
    <row r="1" spans="2:5" ht="23.25" customHeight="1" x14ac:dyDescent="0.3">
      <c r="B1" s="1" t="str">
        <f>名前</f>
        <v>名前</v>
      </c>
      <c r="C1" s="15"/>
    </row>
    <row r="2" spans="2:5" ht="46.5" customHeight="1" x14ac:dyDescent="0.3">
      <c r="B2" s="3" t="str">
        <f>BudgetTitle</f>
        <v>家計簿</v>
      </c>
      <c r="C2" s="15"/>
    </row>
    <row r="3" spans="2:5" ht="29.25" thickBot="1" x14ac:dyDescent="0.5">
      <c r="B3" s="4" t="str">
        <f ca="1">月</f>
        <v>1月</v>
      </c>
      <c r="C3" s="15"/>
    </row>
    <row r="4" spans="2:5" ht="28.5" x14ac:dyDescent="0.3">
      <c r="B4" s="5">
        <f ca="1">年</f>
        <v>2017</v>
      </c>
      <c r="C4" s="15"/>
    </row>
    <row r="5" spans="2:5" ht="45" customHeight="1" x14ac:dyDescent="0.5">
      <c r="B5" s="12" t="s">
        <v>13</v>
      </c>
      <c r="C5" s="2" t="s">
        <v>6</v>
      </c>
      <c r="D5" s="2" t="s">
        <v>7</v>
      </c>
      <c r="E5" s="2" t="s">
        <v>8</v>
      </c>
    </row>
    <row r="6" spans="2:5" x14ac:dyDescent="0.3">
      <c r="B6" s="13" t="s">
        <v>14</v>
      </c>
      <c r="C6" s="19">
        <v>150000</v>
      </c>
      <c r="D6" s="19">
        <v>150000</v>
      </c>
      <c r="E6" s="20">
        <f>支出[[#This Row],[予測]]-支出[[#This Row],[実際]]</f>
        <v>0</v>
      </c>
    </row>
    <row r="7" spans="2:5" x14ac:dyDescent="0.3">
      <c r="B7" s="13" t="s">
        <v>15</v>
      </c>
      <c r="C7" s="19">
        <v>25000</v>
      </c>
      <c r="D7" s="19">
        <v>28000</v>
      </c>
      <c r="E7" s="20">
        <f>支出[[#This Row],[予測]]-支出[[#This Row],[実際]]</f>
        <v>-3000</v>
      </c>
    </row>
    <row r="8" spans="2:5" x14ac:dyDescent="0.3">
      <c r="B8" s="13" t="s">
        <v>16</v>
      </c>
      <c r="C8" s="19">
        <v>3800</v>
      </c>
      <c r="D8" s="19">
        <v>3800</v>
      </c>
      <c r="E8" s="20">
        <f>支出[[#This Row],[予測]]-支出[[#This Row],[実際]]</f>
        <v>0</v>
      </c>
    </row>
    <row r="9" spans="2:5" x14ac:dyDescent="0.3">
      <c r="B9" s="13" t="s">
        <v>17</v>
      </c>
      <c r="C9" s="19">
        <v>6500</v>
      </c>
      <c r="D9" s="19">
        <v>7800</v>
      </c>
      <c r="E9" s="20">
        <f>支出[[#This Row],[予測]]-支出[[#This Row],[実際]]</f>
        <v>-1300</v>
      </c>
    </row>
    <row r="10" spans="2:5" x14ac:dyDescent="0.3">
      <c r="B10" s="13" t="s">
        <v>18</v>
      </c>
      <c r="C10" s="19">
        <v>2500</v>
      </c>
      <c r="D10" s="19">
        <v>2100</v>
      </c>
      <c r="E10" s="20">
        <f>支出[[#This Row],[予測]]-支出[[#This Row],[実際]]</f>
        <v>400</v>
      </c>
    </row>
    <row r="11" spans="2:5" x14ac:dyDescent="0.3">
      <c r="B11" s="13" t="s">
        <v>19</v>
      </c>
      <c r="C11" s="19">
        <v>7500</v>
      </c>
      <c r="D11" s="19">
        <v>8300</v>
      </c>
      <c r="E11" s="20">
        <f>支出[[#This Row],[予測]]-支出[[#This Row],[実際]]</f>
        <v>-800</v>
      </c>
    </row>
    <row r="12" spans="2:5" x14ac:dyDescent="0.3">
      <c r="B12" s="13" t="s">
        <v>20</v>
      </c>
      <c r="C12" s="19">
        <v>6000</v>
      </c>
      <c r="D12" s="19">
        <v>6000</v>
      </c>
      <c r="E12" s="20">
        <f>支出[[#This Row],[予測]]-支出[[#This Row],[実際]]</f>
        <v>0</v>
      </c>
    </row>
    <row r="13" spans="2:5" x14ac:dyDescent="0.3">
      <c r="B13" s="13" t="s">
        <v>21</v>
      </c>
      <c r="C13" s="19">
        <v>0</v>
      </c>
      <c r="D13" s="19">
        <v>6000</v>
      </c>
      <c r="E13" s="20">
        <f>支出[[#This Row],[予測]]-支出[[#This Row],[実際]]</f>
        <v>-6000</v>
      </c>
    </row>
    <row r="14" spans="2:5" x14ac:dyDescent="0.3">
      <c r="B14" s="13" t="s">
        <v>22</v>
      </c>
      <c r="C14" s="19">
        <v>18000</v>
      </c>
      <c r="D14" s="19">
        <v>15000</v>
      </c>
      <c r="E14" s="20">
        <f>支出[[#This Row],[予測]]-支出[[#This Row],[実際]]</f>
        <v>3000</v>
      </c>
    </row>
    <row r="15" spans="2:5" x14ac:dyDescent="0.3">
      <c r="B15" s="13" t="s">
        <v>23</v>
      </c>
      <c r="C15" s="19">
        <v>25000</v>
      </c>
      <c r="D15" s="19">
        <v>25000</v>
      </c>
      <c r="E15" s="20">
        <f>支出[[#This Row],[予測]]-支出[[#This Row],[実際]]</f>
        <v>0</v>
      </c>
    </row>
    <row r="16" spans="2:5" x14ac:dyDescent="0.3">
      <c r="B16" s="13" t="s">
        <v>24</v>
      </c>
      <c r="C16" s="19">
        <v>7500</v>
      </c>
      <c r="D16" s="19">
        <v>8000</v>
      </c>
      <c r="E16" s="20">
        <f>支出[[#This Row],[予測]]-支出[[#This Row],[実際]]</f>
        <v>-500</v>
      </c>
    </row>
    <row r="17" spans="2:5" x14ac:dyDescent="0.3">
      <c r="B17" s="13" t="s">
        <v>25</v>
      </c>
      <c r="C17" s="19">
        <v>28000</v>
      </c>
      <c r="D17" s="19">
        <v>26000</v>
      </c>
      <c r="E17" s="20">
        <f>支出[[#This Row],[予測]]-支出[[#This Row],[実際]]</f>
        <v>2000</v>
      </c>
    </row>
    <row r="18" spans="2:5" x14ac:dyDescent="0.3">
      <c r="B18" s="13" t="s">
        <v>26</v>
      </c>
      <c r="C18" s="19">
        <v>7500</v>
      </c>
      <c r="D18" s="19">
        <v>6500</v>
      </c>
      <c r="E18" s="20">
        <f>支出[[#This Row],[予測]]-支出[[#This Row],[実際]]</f>
        <v>1000</v>
      </c>
    </row>
    <row r="19" spans="2:5" x14ac:dyDescent="0.3">
      <c r="B19" s="13" t="s">
        <v>27</v>
      </c>
      <c r="C19" s="19">
        <v>25500</v>
      </c>
      <c r="D19" s="19">
        <v>25500</v>
      </c>
      <c r="E19" s="20">
        <f>支出[[#This Row],[予測]]-支出[[#This Row],[実際]]</f>
        <v>0</v>
      </c>
    </row>
    <row r="20" spans="2:5" x14ac:dyDescent="0.3">
      <c r="B20" s="13" t="s">
        <v>28</v>
      </c>
      <c r="C20" s="19">
        <v>10000</v>
      </c>
      <c r="D20" s="19">
        <v>10000</v>
      </c>
      <c r="E20" s="20">
        <f>支出[[#This Row],[予測]]-支出[[#This Row],[実際]]</f>
        <v>0</v>
      </c>
    </row>
    <row r="21" spans="2:5" x14ac:dyDescent="0.3">
      <c r="B21" s="13" t="s">
        <v>29</v>
      </c>
      <c r="C21" s="19">
        <v>0</v>
      </c>
      <c r="D21" s="19">
        <v>0</v>
      </c>
      <c r="E21" s="20">
        <f>支出[[#This Row],[予測]]-支出[[#This Row],[実際]]</f>
        <v>0</v>
      </c>
    </row>
    <row r="22" spans="2:5" x14ac:dyDescent="0.3">
      <c r="B22" s="13" t="s">
        <v>30</v>
      </c>
      <c r="C22" s="19">
        <v>0</v>
      </c>
      <c r="D22" s="19">
        <v>0</v>
      </c>
      <c r="E22" s="20">
        <f>支出[[#This Row],[予測]]-支出[[#This Row],[実際]]</f>
        <v>0</v>
      </c>
    </row>
    <row r="23" spans="2:5" x14ac:dyDescent="0.3">
      <c r="B23" s="13" t="s">
        <v>31</v>
      </c>
      <c r="C23" s="19">
        <v>15000</v>
      </c>
      <c r="D23" s="19">
        <v>15000</v>
      </c>
      <c r="E23" s="20">
        <f>支出[[#This Row],[予測]]-支出[[#This Row],[実際]]</f>
        <v>0</v>
      </c>
    </row>
    <row r="24" spans="2:5" x14ac:dyDescent="0.3">
      <c r="B24" s="13" t="s">
        <v>32</v>
      </c>
      <c r="C24" s="19">
        <v>22500</v>
      </c>
      <c r="D24" s="19">
        <v>22500</v>
      </c>
      <c r="E24" s="20">
        <f>支出[[#This Row],[予測]]-支出[[#This Row],[実際]]</f>
        <v>0</v>
      </c>
    </row>
    <row r="25" spans="2:5" x14ac:dyDescent="0.3">
      <c r="B25" s="13" t="s">
        <v>33</v>
      </c>
      <c r="C25" s="19">
        <v>0</v>
      </c>
      <c r="D25" s="19">
        <v>0</v>
      </c>
      <c r="E25" s="20">
        <f>支出[[#This Row],[予測]]-支出[[#This Row],[実際]]</f>
        <v>0</v>
      </c>
    </row>
    <row r="26" spans="2:5" x14ac:dyDescent="0.3">
      <c r="B26" s="2" t="s">
        <v>35</v>
      </c>
      <c r="C26" s="15">
        <f>SUBTOTAL(109,支出[予測])</f>
        <v>360300</v>
      </c>
      <c r="D26" s="15">
        <f>SUBTOTAL(109,支出[実際])</f>
        <v>365500</v>
      </c>
      <c r="E26" s="15">
        <f>SUBTOTAL(109,支出[差異])</f>
        <v>-5200</v>
      </c>
    </row>
  </sheetData>
  <phoneticPr fontId="9"/>
  <dataValidations count="9">
    <dataValidation allowBlank="1" showInputMessage="1" showErrorMessage="1" prompt="[1 か月の支出] 表が付いた [1 か月の支出] ワークシートでは、予測する 1 か月の支出と実際の 1 か月の支出を追跡します。ワークシートの [名前]、[タイトル]、[月]、[年] は、[キャッシュ フロー] ワークシートの入力に基づいて自動的に更新されます" sqref="A1"/>
    <dataValidation allowBlank="1" showInputMessage="1" showErrorMessage="1" prompt="[キャッシュ フロー] ワークシートの B1 に入力した名前に基づいて自動的に更新されます" sqref="B1"/>
    <dataValidation allowBlank="1" showInputMessage="1" showErrorMessage="1" prompt="[キャッシュ フロー] ワークシートの B3 に入力した月に基づいて自動的に更新されます" sqref="B3"/>
    <dataValidation allowBlank="1" showInputMessage="1" showErrorMessage="1" prompt="[キャッシュ フロー] ワークシートの B4 に入力した年に基づいて自動的に更新されます" sqref="B4"/>
    <dataValidation allowBlank="1" showInputMessage="1" showErrorMessage="1" prompt="この列には支出の詳細を入力します" sqref="B5"/>
    <dataValidation allowBlank="1" showInputMessage="1" showErrorMessage="1" prompt="この列には予測する支出の値を入力します" sqref="C5"/>
    <dataValidation allowBlank="1" showInputMessage="1" showErrorMessage="1" prompt="この列には実際の支出の値を入力します" sqref="D5"/>
    <dataValidation allowBlank="1" showInputMessage="1" showErrorMessage="1" prompt="この列は、この表の [予測] 列と [実際] 列の値に基づいて自動的に更新されます。色付きの円のアイコンがこの列の値に追加されます。マイナスは赤、ゼロは黄、プラスは緑です" sqref="E5"/>
    <dataValidation allowBlank="1" showInputMessage="1" showErrorMessage="1" prompt="[キャッシュ フロー] ワークシートの B2 に入力したタイトルに基づいて自動的に更新されます" sqref="B2"/>
  </dataValidations>
  <pageMargins left="0.7" right="0.7" top="0.75" bottom="0.75" header="0.3" footer="0.3"/>
  <pageSetup paperSize="9"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B1:D6"/>
  <sheetViews>
    <sheetView showGridLines="0" workbookViewId="0"/>
  </sheetViews>
  <sheetFormatPr defaultRowHeight="18" x14ac:dyDescent="0.3"/>
  <cols>
    <col min="1" max="1" width="1.77734375" style="2" customWidth="1"/>
    <col min="2" max="2" width="14.77734375" style="2" customWidth="1"/>
    <col min="3" max="4" width="12.44140625" style="2" customWidth="1"/>
    <col min="5" max="16384" width="8.88671875" style="2"/>
  </cols>
  <sheetData>
    <row r="1" spans="2:4" ht="41.25" x14ac:dyDescent="0.5">
      <c r="B1" s="9" t="s">
        <v>34</v>
      </c>
      <c r="C1" s="10"/>
      <c r="D1" s="10"/>
    </row>
    <row r="3" spans="2:4" x14ac:dyDescent="0.3">
      <c r="B3" s="11"/>
      <c r="C3" s="11" t="s">
        <v>6</v>
      </c>
      <c r="D3" s="11" t="s">
        <v>7</v>
      </c>
    </row>
    <row r="4" spans="2:4" x14ac:dyDescent="0.3">
      <c r="B4" s="11" t="s">
        <v>3</v>
      </c>
      <c r="C4" s="11">
        <f>キャッシュフロー[[#Totals],[予測]]</f>
        <v>209700</v>
      </c>
      <c r="D4" s="11">
        <f>キャッシュフロー[[#Totals],[実際]]</f>
        <v>184500</v>
      </c>
    </row>
    <row r="5" spans="2:4" x14ac:dyDescent="0.3">
      <c r="B5" s="11" t="s">
        <v>9</v>
      </c>
      <c r="C5" s="11">
        <f>収入[[#Totals],[予測]]</f>
        <v>570000</v>
      </c>
      <c r="D5" s="11">
        <f>収入[[#Totals],[実際]]</f>
        <v>550000</v>
      </c>
    </row>
    <row r="6" spans="2:4" x14ac:dyDescent="0.3">
      <c r="B6" s="11" t="s">
        <v>13</v>
      </c>
      <c r="C6" s="11">
        <f>支出[[#Totals],[予測]]</f>
        <v>360300</v>
      </c>
      <c r="D6" s="11">
        <f>支出[[#Totals],[実際]]</f>
        <v>365500</v>
      </c>
    </row>
  </sheetData>
  <phoneticPr fontId="9"/>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キャッシュ フロー</vt:lpstr>
      <vt:lpstr>1 か月の収入</vt:lpstr>
      <vt:lpstr>1 か月の支出</vt:lpstr>
      <vt:lpstr>グラフ データ</vt:lpstr>
      <vt:lpstr>BudgetTitle</vt:lpstr>
      <vt:lpstr>ColumnTitle1</vt:lpstr>
      <vt:lpstr>ColumnTitle2</vt:lpstr>
      <vt:lpstr>ColumnTitle3</vt:lpstr>
      <vt:lpstr>'1 か月の支出'!Print_Titles</vt:lpstr>
      <vt:lpstr>'1 か月の収入'!Print_Titles</vt:lpstr>
      <vt:lpstr>'キャッシュ フロー'!Print_Titles</vt:lpstr>
      <vt:lpstr>月</vt:lpstr>
      <vt:lpstr>年</vt:lpstr>
      <vt:lpstr>名前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2016-12-13T10:16:52Z</dcterms:created>
  <dcterms:modified xsi:type="dcterms:W3CDTF">2017-01-27T10:37:02Z</dcterms:modified>
</cp:coreProperties>
</file>